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13_ncr:1_{909A0833-5756-4DE7-8B8F-AAA23C351089}" xr6:coauthVersionLast="44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יוני" sheetId="10" r:id="rId1"/>
    <sheet name="דוח תנועות" sheetId="8" r:id="rId2"/>
    <sheet name="קובץ החרגות" sheetId="7" r:id="rId3"/>
    <sheet name="יולי" sheetId="9" r:id="rId4"/>
  </sheets>
  <definedNames>
    <definedName name="_xlnm._FilterDatabase" localSheetId="1" hidden="1">'דוח תנועות'!$A$1:$K$69</definedName>
    <definedName name="_xlnm._FilterDatabase" localSheetId="2" hidden="1">'קובץ החרגות'!$A$1:$I$23</definedName>
    <definedName name="נספח_ב" localSheetId="3">יולי!#REF!</definedName>
    <definedName name="נספח_ב" localSheetId="0">יוני!#REF!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9" l="1"/>
  <c r="D9" i="9"/>
  <c r="D18" i="9"/>
  <c r="F69" i="8" l="1"/>
  <c r="C22" i="7" l="1"/>
  <c r="C23" i="7" s="1"/>
  <c r="D27" i="10" l="1"/>
</calcChain>
</file>

<file path=xl/sharedStrings.xml><?xml version="1.0" encoding="utf-8"?>
<sst xmlns="http://schemas.openxmlformats.org/spreadsheetml/2006/main" count="712" uniqueCount="234">
  <si>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</si>
  <si>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</si>
  <si>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</si>
  <si>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</si>
  <si>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</si>
  <si>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</si>
  <si>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</si>
  <si>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הזמנת רכש</t>
  </si>
  <si>
    <t>יצירה/שינוי</t>
  </si>
  <si>
    <t>30</t>
  </si>
  <si>
    <t>חריגה/סגירה</t>
  </si>
  <si>
    <t>10</t>
  </si>
  <si>
    <t>יצירה/שינוי, הצמדה/שערוך</t>
  </si>
  <si>
    <t>חשבונית פיננסית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</si>
  <si>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</si>
  <si>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</si>
  <si>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</si>
  <si>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</si>
  <si>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</si>
  <si>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</si>
  <si>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</si>
  <si>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</si>
  <si>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</si>
  <si>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</si>
  <si>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</si>
  <si>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</si>
  <si>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</si>
  <si>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</si>
  <si>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</si>
  <si>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</si>
  <si>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</si>
  <si>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שיווק</t>
  </si>
  <si>
    <t>משרדיות</t>
  </si>
  <si>
    <t>אושר</t>
  </si>
  <si>
    <t>שירותי תרגום</t>
  </si>
  <si>
    <t>טלפון סלולר</t>
  </si>
  <si>
    <t xml:space="preserve">תיקים לילדי העובדים העולים לכיתה א </t>
  </si>
  <si>
    <t xml:space="preserve">מחשוב </t>
  </si>
  <si>
    <t>שכר</t>
  </si>
  <si>
    <t>משאבים</t>
  </si>
  <si>
    <t xml:space="preserve">מאגר נתונים- מינוי שנתי </t>
  </si>
  <si>
    <t>חברת פז- הוספת שורה להזמנה קיימת התקנים דלקנים</t>
  </si>
  <si>
    <t>01.07.2020</t>
  </si>
  <si>
    <t>נייד 13.3 - FUJITSU U939 שחור כולל 3 ש"א</t>
  </si>
  <si>
    <t>הר 2.4 תח' עגינה ומטען מקור' של היצרן</t>
  </si>
  <si>
    <t>הר 2.4 החלפת זיכרון ל16GB עם הזמנת המחשב</t>
  </si>
  <si>
    <t>הר 2.4 שדרוג למעבד i7 8550U בהזמנת המחשב</t>
  </si>
  <si>
    <t>Proofpoint</t>
  </si>
  <si>
    <t>Creative Cloud for enterprise All Apps</t>
  </si>
  <si>
    <t>רישוי אבטחת מידע</t>
  </si>
  <si>
    <t>50</t>
  </si>
  <si>
    <t>רכישת ריהוט</t>
  </si>
  <si>
    <t>הרשמה לשירותי דיוור</t>
  </si>
  <si>
    <t>התקשרות עם חברת דלויט</t>
  </si>
  <si>
    <t>רכישת מחשבים מכח מכרז מרכזי של מינהל הרכש- הראל</t>
  </si>
  <si>
    <t xml:space="preserve">ביצוע שושי"ם- חברת בינת </t>
  </si>
  <si>
    <t>זיפקום תקשורת בע"מ - רכישת תכנה</t>
  </si>
  <si>
    <t>סופטאנס בע"מ- חידוש רישיונות אדובי פריימר</t>
  </si>
  <si>
    <t>סייבארק- רישוי כספות למערכת שכר</t>
  </si>
  <si>
    <t xml:space="preserve">הרחבת התקשרות- חברות השמה </t>
  </si>
  <si>
    <t>הערכת עובדים- 2020</t>
  </si>
  <si>
    <t>מתנות לילדי העובדים המתגייסים</t>
  </si>
  <si>
    <t>עיתון הארץ- מינוי דיגיטאלי</t>
  </si>
  <si>
    <t>קריינות למרכזייה</t>
  </si>
  <si>
    <t>אושר בוועדת חריגים- מודד שטח</t>
  </si>
  <si>
    <t xml:space="preserve">אושר בוועדת חריגים- שירותי אדריכלות </t>
  </si>
  <si>
    <t>דוח החרגות לחודש: יוני 2020</t>
  </si>
  <si>
    <t>פרסומי חודש 06/2020 בהתאם להוראות סעיף 49(ב) לחוק יסודות התקציב, תשמ"ה-1985</t>
  </si>
  <si>
    <t>שותפות באירוע FUTUREMED</t>
  </si>
  <si>
    <t>דוח החרגות לחודש: יולי 2020</t>
  </si>
  <si>
    <t>פרסומי חודש 07/2020 בהתאם להוראות סעיף 49(ב) לחוק יסודות התקציב, תשמ"ה-1985</t>
  </si>
  <si>
    <t>EUROPEAN COMMISSION</t>
  </si>
  <si>
    <t>תשלום חציון 1 הורייזן, שאריות תשלום מדע והפרשי ריבית</t>
  </si>
  <si>
    <t>מופ אירופי</t>
  </si>
  <si>
    <t>תפעול תמיכות</t>
  </si>
  <si>
    <t>טכום אלקטרוניקה</t>
  </si>
  <si>
    <t>ציוד אלקטרוני חדר ישיבות קלאוזנר</t>
  </si>
  <si>
    <t>מעבר לירושלים</t>
  </si>
  <si>
    <t>פז</t>
  </si>
  <si>
    <t>דלק ושטיפת רכבים</t>
  </si>
  <si>
    <t>שלמה סיקס- 2020</t>
  </si>
  <si>
    <t xml:space="preserve">בגין אשרות רישוי וביטוח </t>
  </si>
  <si>
    <t>קורן טקסט</t>
  </si>
  <si>
    <t xml:space="preserve">טומדס </t>
  </si>
  <si>
    <t>ABC LIVE</t>
  </si>
  <si>
    <t>מדיטון</t>
  </si>
  <si>
    <t>חיסוני שפעת</t>
  </si>
  <si>
    <t>רוח קדמי אלחנתי</t>
  </si>
  <si>
    <t>אושר בוועדת חריגים פנייה 31201</t>
  </si>
  <si>
    <t>חשבות</t>
  </si>
  <si>
    <t xml:space="preserve">מלמ מערכות </t>
  </si>
  <si>
    <t>הארכה והגדלת התקשרות</t>
  </si>
  <si>
    <t xml:space="preserve">טקניון רהיטי צרעה </t>
  </si>
  <si>
    <t>רכישת שלחנות מתחם קלאוזנר- אושר בוועדת חריגים, פנייה 31474</t>
  </si>
  <si>
    <t>אריה דסל</t>
  </si>
  <si>
    <t>רכישת כיסאות מתחם קלאוזנר- אושר בוועדת חריגים, פנייה 31474 - הוחרג בתחילה לקרנות 102 ואחכ שונה למעבר לירושלים</t>
  </si>
  <si>
    <t>בינת סמך</t>
  </si>
  <si>
    <t xml:space="preserve"> WIFI לתא טלפון בקלאוזנר</t>
  </si>
  <si>
    <t>שילובים</t>
  </si>
  <si>
    <t xml:space="preserve">תא טלפון בקלאוזנר </t>
  </si>
  <si>
    <t>מגלקום</t>
  </si>
  <si>
    <t>החלפת קוראים בהתאם לתקן חדש</t>
  </si>
  <si>
    <t>mask&amp;co</t>
  </si>
  <si>
    <t>מסכות בד לעובדים</t>
  </si>
  <si>
    <t>אימג'סטור מערכות בעמ</t>
  </si>
  <si>
    <t xml:space="preserve">סיום סריקת מסמכים לקרן תמורה </t>
  </si>
  <si>
    <t>VOTIRO</t>
  </si>
  <si>
    <t xml:space="preserve">רישוי לתוכנת הלבנה לחצי שנה </t>
  </si>
  <si>
    <t>א.ד.ס סודרי מחשבים בע"מ</t>
  </si>
  <si>
    <t>תחנת עגינה למחשב של אהרון</t>
  </si>
  <si>
    <t>מטריקס</t>
  </si>
  <si>
    <t>מסכי מחשבים- 6</t>
  </si>
  <si>
    <t>Shutterstock</t>
  </si>
  <si>
    <t>זכויות יוצרים לתמונות</t>
  </si>
  <si>
    <t/>
  </si>
  <si>
    <t>06.07.2020</t>
  </si>
  <si>
    <t>4501480810</t>
  </si>
  <si>
    <t>70</t>
  </si>
  <si>
    <t>שירותי ליסינג רכב ללא מע"מ 2020</t>
  </si>
  <si>
    <t>4501915859</t>
  </si>
  <si>
    <t>תדלוק ושטיפת רכב</t>
  </si>
  <si>
    <t>28.07.2020</t>
  </si>
  <si>
    <t>4501925169</t>
  </si>
  <si>
    <t>A pack of 360 Images, Standard licence I</t>
  </si>
  <si>
    <t>16.07.2020</t>
  </si>
  <si>
    <t>1900003855/2020/3690</t>
  </si>
  <si>
    <t>5</t>
  </si>
  <si>
    <t>קומסינג-כרטיס חכם</t>
  </si>
  <si>
    <t>26.07.2020</t>
  </si>
  <si>
    <t>4501851655</t>
  </si>
  <si>
    <t>20</t>
  </si>
  <si>
    <t>שירותי ביקורת פנים כספית</t>
  </si>
  <si>
    <t>27.07.2020</t>
  </si>
  <si>
    <t>4501915379</t>
  </si>
  <si>
    <t>13.07.2020</t>
  </si>
  <si>
    <t>4501580569</t>
  </si>
  <si>
    <t>40</t>
  </si>
  <si>
    <t>שו"שים</t>
  </si>
  <si>
    <t>15.07.2020</t>
  </si>
  <si>
    <t>4501889185</t>
  </si>
  <si>
    <t>תמיכה בזום ובוועידות מרחוק</t>
  </si>
  <si>
    <t>4501906717</t>
  </si>
  <si>
    <t>הצמדה/שערוך, חריגה/סגירה</t>
  </si>
  <si>
    <t>17.07.2020</t>
  </si>
  <si>
    <t>הצמדה/שערוך</t>
  </si>
  <si>
    <t>80</t>
  </si>
  <si>
    <t>90</t>
  </si>
  <si>
    <t>60</t>
  </si>
  <si>
    <t>100</t>
  </si>
  <si>
    <t>110</t>
  </si>
  <si>
    <t>4501843132</t>
  </si>
  <si>
    <t>מחשב נייד Lenovo - כנסת</t>
  </si>
  <si>
    <t>lLenovo Pad</t>
  </si>
  <si>
    <t>4501851964</t>
  </si>
  <si>
    <t>תוסף אבטחה</t>
  </si>
  <si>
    <t>4501906730</t>
  </si>
  <si>
    <t>4501907308</t>
  </si>
  <si>
    <t>4501910038</t>
  </si>
  <si>
    <t>20.07.2020</t>
  </si>
  <si>
    <t>4501924261</t>
  </si>
  <si>
    <t>שירותי בדיקת קבצים</t>
  </si>
  <si>
    <t>4501778049</t>
  </si>
  <si>
    <t>שירותי גריסה קומה 3</t>
  </si>
  <si>
    <t>4501810476</t>
  </si>
  <si>
    <t>08.07.2020</t>
  </si>
  <si>
    <t>4501688616</t>
  </si>
  <si>
    <t>תרגום</t>
  </si>
  <si>
    <t>4501693379</t>
  </si>
  <si>
    <t>4</t>
  </si>
  <si>
    <t>4501851546</t>
  </si>
  <si>
    <t>שירותי סריקה ומפתוח - שירותים נוספים</t>
  </si>
  <si>
    <t>4501922077</t>
  </si>
  <si>
    <t>קורא כרטיסים</t>
  </si>
  <si>
    <t>אספקה והתקנה</t>
  </si>
  <si>
    <t>2</t>
  </si>
  <si>
    <t>23.07.2020</t>
  </si>
  <si>
    <t>4501923432</t>
  </si>
  <si>
    <t>מסכה</t>
  </si>
  <si>
    <t>4501923510</t>
  </si>
  <si>
    <t>כתחנת עגינה</t>
  </si>
  <si>
    <t>4501923663</t>
  </si>
  <si>
    <t>מסך</t>
  </si>
  <si>
    <t>29.07.2020</t>
  </si>
  <si>
    <t>4501810458</t>
  </si>
  <si>
    <t>4501914292</t>
  </si>
  <si>
    <t>ציוד קצה - שווי דולרי</t>
  </si>
  <si>
    <t>ציוד קצה + התקנה  - שווי שקלי</t>
  </si>
  <si>
    <t>4501921728</t>
  </si>
  <si>
    <t>בוט טלפון - מקדמה</t>
  </si>
  <si>
    <t>בוט טלפון</t>
  </si>
  <si>
    <t>בוט טלפון - הובלה והתקנה</t>
  </si>
  <si>
    <t>21.07.2020</t>
  </si>
  <si>
    <t>4501922457</t>
  </si>
  <si>
    <t>שולחנוות 120/70 רגילים</t>
  </si>
  <si>
    <t>שולחנוות 120/70 מתכוונים</t>
  </si>
  <si>
    <t>שולחן ישיבות עגול גדול</t>
  </si>
  <si>
    <t>ספה דו מושבית</t>
  </si>
  <si>
    <t>ספה חד מושבית</t>
  </si>
  <si>
    <t>דלפק כניסה</t>
  </si>
  <si>
    <t>דלפק אוכל</t>
  </si>
  <si>
    <t>שולחן ישיבות גדול מלבני</t>
  </si>
  <si>
    <t>שולחן עגול TRIO קטן</t>
  </si>
  <si>
    <t>שולחן  עגול TRIO גדול</t>
  </si>
  <si>
    <t>הובלה והרכבה</t>
  </si>
  <si>
    <t>4501922539</t>
  </si>
  <si>
    <t>כסא מיר</t>
  </si>
  <si>
    <t>כסא דגם קלייבר</t>
  </si>
  <si>
    <t>כסא דגם אלף</t>
  </si>
  <si>
    <t>כסא קפיטריה דגם ויגו</t>
  </si>
  <si>
    <t>כסא דלפק YES</t>
  </si>
  <si>
    <t>תשלום לוגיסטי</t>
  </si>
  <si>
    <t>5100001686/2020/3690</t>
  </si>
  <si>
    <t>first instalment of Israe</t>
  </si>
  <si>
    <t>בגין מסמך 4501892252 / 00010</t>
  </si>
  <si>
    <t>בגין מסמך 4501892252 / 00020</t>
  </si>
  <si>
    <t>תשלום פיננסי</t>
  </si>
  <si>
    <t>0100003677/2020/3690</t>
  </si>
  <si>
    <t>6</t>
  </si>
  <si>
    <t>התאמת רווח והפסד</t>
  </si>
  <si>
    <t>4501852075</t>
  </si>
  <si>
    <t>דמי חבר לארגונים</t>
  </si>
  <si>
    <t>פז- דלק ושטיפת רכבים</t>
  </si>
  <si>
    <t xml:space="preserve">שלמה סיקס בגין אשרות רישוי וביטוח </t>
  </si>
  <si>
    <t>Shutterstock- זכויות יוצרים לתמונות, רשיון לשנה</t>
  </si>
  <si>
    <t>אושר בוועדת חריגים- התקשרות עם משרד רו"ח קדמי</t>
  </si>
  <si>
    <t>מל"ם מערכות- ביצוע שושים</t>
  </si>
  <si>
    <t xml:space="preserve">ציוד מחשוב </t>
  </si>
  <si>
    <t>רישוי לתוכנות</t>
  </si>
  <si>
    <t>תשלום חציון 1 לתוכנית הורייזן</t>
  </si>
  <si>
    <t>רווחה- מסיכות רב פעמיות</t>
  </si>
  <si>
    <t>שירותי סריקה ומפתוח</t>
  </si>
  <si>
    <t xml:space="preserve">החלפת קורא כרטיסים </t>
  </si>
  <si>
    <t xml:space="preserve">אושר בוועדת חריגים- רכישת ריהוט </t>
  </si>
  <si>
    <t>התקנת ציוד קצה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</si>
</sst>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2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2"/>
      <color theme="3"/>
      <name val="David"/>
      <family val="2"/>
      <charset val="177"/>
    </font>
    <font>
      <sz val="12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10"/>
      <color rgb="FFFF0000"/>
      <name val="Arial"/>
      <family val="2"/>
      <charset val="177"/>
    </font>
    <font>
      <sz val="10"/>
      <name val="Arial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3CC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center" vertical="center" readingOrder="2"/>
    </xf>
    <xf numFmtId="0" fontId="7" fillId="0" borderId="4" xfId="0" applyFont="1" applyBorder="1" applyAlignment="1">
      <alignment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6" fillId="0" borderId="1" xfId="0" applyFont="1" applyFill="1" applyBorder="1" applyAlignment="1">
      <alignment horizontal="right" vertical="center" readingOrder="2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8" fillId="0" borderId="0" xfId="0" applyFont="1" applyFill="1"/>
    <xf numFmtId="0" fontId="16" fillId="0" borderId="0" xfId="0" applyFont="1" applyFill="1"/>
    <xf numFmtId="0" fontId="17" fillId="0" borderId="0" xfId="0" applyFont="1" applyFill="1"/>
    <xf numFmtId="165" fontId="17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165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0" fontId="19" fillId="2" borderId="1" xfId="5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6" fillId="0" borderId="1" xfId="0" applyFont="1" applyFill="1" applyBorder="1"/>
    <xf numFmtId="0" fontId="20" fillId="0" borderId="0" xfId="0" applyFont="1"/>
    <xf numFmtId="0" fontId="17" fillId="0" borderId="1" xfId="0" applyFont="1" applyFill="1" applyBorder="1"/>
    <xf numFmtId="0" fontId="17" fillId="0" borderId="10" xfId="0" applyFont="1" applyFill="1" applyBorder="1" applyAlignment="1">
      <alignment wrapText="1"/>
    </xf>
    <xf numFmtId="165" fontId="17" fillId="0" borderId="8" xfId="0" applyNumberFormat="1" applyFont="1" applyFill="1" applyBorder="1"/>
    <xf numFmtId="0" fontId="17" fillId="0" borderId="1" xfId="0" applyFont="1" applyFill="1" applyBorder="1" applyAlignment="1">
      <alignment wrapText="1"/>
    </xf>
    <xf numFmtId="0" fontId="17" fillId="0" borderId="9" xfId="0" applyFont="1" applyFill="1" applyBorder="1"/>
    <xf numFmtId="0" fontId="17" fillId="0" borderId="10" xfId="0" applyFont="1" applyFill="1" applyBorder="1" applyAlignment="1">
      <alignment horizontal="right" vertical="center" readingOrder="2"/>
    </xf>
    <xf numFmtId="3" fontId="8" fillId="0" borderId="0" xfId="0" applyNumberFormat="1" applyFont="1"/>
    <xf numFmtId="0" fontId="16" fillId="0" borderId="1" xfId="0" applyFont="1" applyFill="1" applyBorder="1" applyAlignment="1">
      <alignment wrapText="1"/>
    </xf>
    <xf numFmtId="165" fontId="16" fillId="0" borderId="1" xfId="0" applyNumberFormat="1" applyFont="1" applyFill="1" applyBorder="1"/>
    <xf numFmtId="165" fontId="16" fillId="0" borderId="0" xfId="0" applyNumberFormat="1" applyFont="1" applyFill="1"/>
    <xf numFmtId="0" fontId="16" fillId="0" borderId="10" xfId="0" applyFont="1" applyFill="1" applyBorder="1" applyAlignment="1">
      <alignment wrapText="1"/>
    </xf>
    <xf numFmtId="165" fontId="16" fillId="0" borderId="8" xfId="0" applyNumberFormat="1" applyFont="1" applyFill="1" applyBorder="1"/>
    <xf numFmtId="16" fontId="16" fillId="0" borderId="1" xfId="0" applyNumberFormat="1" applyFont="1" applyFill="1" applyBorder="1"/>
    <xf numFmtId="43" fontId="16" fillId="0" borderId="1" xfId="6" applyFont="1" applyFill="1" applyBorder="1"/>
    <xf numFmtId="0" fontId="22" fillId="3" borderId="0" xfId="2" applyFont="1" applyFill="1" applyAlignment="1">
      <alignment vertical="top"/>
    </xf>
    <xf numFmtId="3" fontId="22" fillId="3" borderId="0" xfId="2" applyNumberFormat="1" applyFont="1" applyFill="1" applyAlignment="1">
      <alignment horizontal="right" vertical="top"/>
    </xf>
    <xf numFmtId="0" fontId="20" fillId="3" borderId="1" xfId="0" applyFont="1" applyFill="1" applyBorder="1"/>
    <xf numFmtId="0" fontId="20" fillId="3" borderId="0" xfId="0" applyFont="1" applyFill="1"/>
    <xf numFmtId="4" fontId="22" fillId="3" borderId="0" xfId="2" applyNumberFormat="1" applyFont="1" applyFill="1" applyAlignment="1">
      <alignment horizontal="right" vertical="top"/>
    </xf>
    <xf numFmtId="164" fontId="22" fillId="3" borderId="0" xfId="2" applyNumberFormat="1" applyFont="1" applyFill="1" applyAlignment="1">
      <alignment horizontal="right" vertical="top"/>
    </xf>
    <xf numFmtId="0" fontId="17" fillId="3" borderId="0" xfId="2" applyFont="1" applyFill="1" applyAlignment="1">
      <alignment vertical="top"/>
    </xf>
    <xf numFmtId="3" fontId="17" fillId="3" borderId="0" xfId="2" applyNumberFormat="1" applyFont="1" applyFill="1" applyAlignment="1">
      <alignment horizontal="right" vertical="top"/>
    </xf>
    <xf numFmtId="0" fontId="17" fillId="3" borderId="1" xfId="0" applyFont="1" applyFill="1" applyBorder="1"/>
    <xf numFmtId="0" fontId="17" fillId="3" borderId="0" xfId="0" applyFont="1" applyFill="1"/>
    <xf numFmtId="0" fontId="21" fillId="3" borderId="0" xfId="2" applyFont="1" applyFill="1" applyAlignment="1">
      <alignment vertical="top"/>
    </xf>
    <xf numFmtId="4" fontId="21" fillId="3" borderId="0" xfId="2" applyNumberFormat="1" applyFont="1" applyFill="1" applyAlignment="1">
      <alignment horizontal="right" vertical="top"/>
    </xf>
    <xf numFmtId="3" fontId="21" fillId="3" borderId="0" xfId="2" applyNumberFormat="1" applyFont="1" applyFill="1" applyAlignment="1">
      <alignment horizontal="right" vertical="top"/>
    </xf>
    <xf numFmtId="0" fontId="17" fillId="3" borderId="9" xfId="0" applyFont="1" applyFill="1" applyBorder="1"/>
    <xf numFmtId="0" fontId="1" fillId="3" borderId="0" xfId="2" applyFill="1" applyAlignment="1">
      <alignment vertical="top"/>
    </xf>
    <xf numFmtId="4" fontId="1" fillId="3" borderId="0" xfId="2" applyNumberFormat="1" applyFill="1" applyAlignment="1">
      <alignment horizontal="right" vertical="top"/>
    </xf>
    <xf numFmtId="0" fontId="8" fillId="3" borderId="1" xfId="0" applyFont="1" applyFill="1" applyBorder="1"/>
    <xf numFmtId="0" fontId="16" fillId="3" borderId="0" xfId="0" applyFont="1" applyFill="1"/>
    <xf numFmtId="0" fontId="8" fillId="3" borderId="9" xfId="0" applyFont="1" applyFill="1" applyBorder="1"/>
    <xf numFmtId="0" fontId="8" fillId="3" borderId="0" xfId="0" applyFont="1" applyFill="1"/>
    <xf numFmtId="3" fontId="1" fillId="3" borderId="0" xfId="2" applyNumberFormat="1" applyFill="1" applyAlignment="1">
      <alignment horizontal="right" vertical="top"/>
    </xf>
    <xf numFmtId="0" fontId="16" fillId="0" borderId="9" xfId="0" applyFont="1" applyFill="1" applyBorder="1"/>
    <xf numFmtId="164" fontId="1" fillId="3" borderId="0" xfId="2" applyNumberFormat="1" applyFill="1" applyAlignment="1">
      <alignment horizontal="right" vertical="top"/>
    </xf>
    <xf numFmtId="0" fontId="16" fillId="0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8">
    <cellStyle name="Comma" xfId="1" builtinId="3"/>
    <cellStyle name="Comma 2" xfId="6" xr:uid="{3E58127E-F365-41EC-8A26-11F310915F60}"/>
    <cellStyle name="Currency 2" xfId="3" xr:uid="{00000000-0005-0000-0000-000007000000}"/>
    <cellStyle name="Normal" xfId="0" builtinId="0"/>
    <cellStyle name="Normal 2" xfId="2" xr:uid="{00000000-0005-0000-0000-000006000000}"/>
    <cellStyle name="Normal 3" xfId="4" xr:uid="{80729DA1-2611-43BA-B50E-B2CB6B2DF159}"/>
    <cellStyle name="Normal 3 2" xfId="7" xr:uid="{7A3A013B-2319-4BCC-ADAF-DF3CB0524019}"/>
    <cellStyle name="Normal 4" xfId="5" xr:uid="{FD05E6F5-590A-4881-BA5E-62D6941CD06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55B71A-4151-4924-8E7C-F75D30F10561}" name="Table13323" displayName="Table13323" ref="A7:D27" totalsRowShown="0" headerRowDxfId="17">
  <autoFilter ref="A7:D27" xr:uid="{00000000-0009-0000-0100-000002000000}"/>
  <sortState xmlns:xlrd2="http://schemas.microsoft.com/office/spreadsheetml/2017/richdata2" ref="A8:D27">
    <sortCondition ref="D7:D27"/>
  </sortState>
  <tableColumns count="4">
    <tableColumn id="1" xr3:uid="{96C8D877-06B3-4DE9-A5BC-3234C63545D3}" name="מס" dataDxfId="16" totalsRowDxfId="15"/>
    <tableColumn id="2" xr3:uid="{07AC4F0D-CBD4-45B6-B196-3EC6E91DC47D}" name="ספק" dataDxfId="14" totalsRowDxfId="13"/>
    <tableColumn id="3" xr3:uid="{6AD3BCE1-6337-4A8D-897E-708527A91EBE}" name="נושא ההתקשרות" dataDxfId="12" totalsRowDxfId="11"/>
    <tableColumn id="4" xr3:uid="{5C17ACB4-7D6F-459B-83DA-E724B445DB30}" name="סכום ההתקשרות (סכום ההתקשרות ולא סכום המזומן)" dataDxfId="10" totalsRowDxfId="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B7AFC-6E62-4D16-BE2E-4190DAC6AEFF}" name="Table1332" displayName="Table1332" ref="A7:D22" totalsRowShown="0" headerRowDxfId="8">
  <autoFilter ref="A7:D22" xr:uid="{00000000-0009-0000-0100-000002000000}"/>
  <sortState xmlns:xlrd2="http://schemas.microsoft.com/office/spreadsheetml/2017/richdata2" ref="A8:D30">
    <sortCondition ref="D7:D30"/>
  </sortState>
  <tableColumns count="4">
    <tableColumn id="1" xr3:uid="{13B4D11D-221A-4E12-9EBA-D13D9BC888A2}" name="מס" dataDxfId="7" totalsRowDxfId="6"/>
    <tableColumn id="2" xr3:uid="{E04DDE14-E360-40FA-B6C0-0C66E6A6C9DD}" name="ספק" dataDxfId="5" totalsRowDxfId="4"/>
    <tableColumn id="3" xr3:uid="{26F8AAC0-6582-4E09-8B1B-6928E00FC001}" name="נושא ההתקשרות" dataDxfId="3" totalsRowDxfId="2"/>
    <tableColumn id="4" xr3:uid="{4221880B-36D7-484B-A207-7E52B9FBE082}" name="סכום ההתקשרות (סכום ההתקשרות ולא סכום המזומן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CFC2-8892-451E-A9E7-09E7C8F6C9E3}">
  <dimension ref="A1:F27"/>
  <sheetViews>
    <sheetView rightToLeft="1" workbookViewId="0">
      <pane xSplit="4" ySplit="7" topLeftCell="E18" activePane="bottomRight" state="frozen"/>
      <selection pane="topRight" activeCell="E1" sqref="E1"/>
      <selection pane="bottomLeft" activeCell="A8" sqref="A8"/>
      <selection pane="bottomRight" activeCell="D2" sqref="D2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14</v>
      </c>
      <c r="D2" s="5" t="s">
        <v>66</v>
      </c>
      <c r="F2"/>
    </row>
    <row r="3" spans="1:6" s="3" customFormat="1" ht="15.75" x14ac:dyDescent="0.25">
      <c r="C3" s="6" t="s">
        <v>15</v>
      </c>
      <c r="D3" s="7"/>
      <c r="F3"/>
    </row>
    <row r="4" spans="1:6" s="3" customFormat="1" ht="15.75" x14ac:dyDescent="0.25">
      <c r="C4" s="8" t="s">
        <v>16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67</v>
      </c>
      <c r="D6" s="13"/>
      <c r="F6"/>
    </row>
    <row r="7" spans="1:6" ht="28.5" x14ac:dyDescent="0.2">
      <c r="A7" s="14" t="s">
        <v>17</v>
      </c>
      <c r="B7" s="14" t="s">
        <v>18</v>
      </c>
      <c r="C7" s="14" t="s">
        <v>19</v>
      </c>
      <c r="D7" s="15" t="s">
        <v>20</v>
      </c>
    </row>
    <row r="8" spans="1:6" s="19" customFormat="1" ht="15" x14ac:dyDescent="0.25">
      <c r="A8" s="16">
        <v>1</v>
      </c>
      <c r="B8" s="17"/>
      <c r="C8" s="17" t="s">
        <v>63</v>
      </c>
      <c r="D8" s="18">
        <v>232</v>
      </c>
    </row>
    <row r="9" spans="1:6" s="19" customFormat="1" ht="15" x14ac:dyDescent="0.25">
      <c r="A9" s="16">
        <v>2</v>
      </c>
      <c r="B9" s="17"/>
      <c r="C9" s="17" t="s">
        <v>62</v>
      </c>
      <c r="D9" s="18">
        <v>772</v>
      </c>
    </row>
    <row r="10" spans="1:6" s="19" customFormat="1" ht="15" x14ac:dyDescent="0.25">
      <c r="A10" s="16">
        <v>3</v>
      </c>
      <c r="B10" s="17"/>
      <c r="C10" s="17" t="s">
        <v>41</v>
      </c>
      <c r="D10" s="18">
        <v>1170</v>
      </c>
    </row>
    <row r="11" spans="1:6" s="19" customFormat="1" ht="15" x14ac:dyDescent="0.25">
      <c r="A11" s="16">
        <v>4</v>
      </c>
      <c r="B11" s="17"/>
      <c r="C11" s="17" t="s">
        <v>58</v>
      </c>
      <c r="D11" s="18">
        <v>1558</v>
      </c>
    </row>
    <row r="12" spans="1:6" s="19" customFormat="1" ht="15" x14ac:dyDescent="0.25">
      <c r="A12" s="16">
        <v>5</v>
      </c>
      <c r="B12" s="17"/>
      <c r="C12" s="17" t="s">
        <v>61</v>
      </c>
      <c r="D12" s="18">
        <v>1684</v>
      </c>
    </row>
    <row r="13" spans="1:6" s="19" customFormat="1" ht="15" x14ac:dyDescent="0.25">
      <c r="A13" s="16">
        <v>6</v>
      </c>
      <c r="B13" s="17"/>
      <c r="C13" s="17" t="s">
        <v>36</v>
      </c>
      <c r="D13" s="18">
        <v>2162</v>
      </c>
    </row>
    <row r="14" spans="1:6" s="19" customFormat="1" ht="15" x14ac:dyDescent="0.25">
      <c r="A14" s="16">
        <v>7</v>
      </c>
      <c r="B14" s="17"/>
      <c r="C14" s="17" t="s">
        <v>57</v>
      </c>
      <c r="D14" s="18">
        <v>3503</v>
      </c>
    </row>
    <row r="15" spans="1:6" s="19" customFormat="1" ht="15" x14ac:dyDescent="0.25">
      <c r="A15" s="16">
        <v>8</v>
      </c>
      <c r="B15" s="17"/>
      <c r="C15" s="17" t="s">
        <v>51</v>
      </c>
      <c r="D15" s="18">
        <v>6000</v>
      </c>
    </row>
    <row r="16" spans="1:6" s="19" customFormat="1" ht="15" x14ac:dyDescent="0.25">
      <c r="A16" s="16">
        <v>9</v>
      </c>
      <c r="B16" s="17"/>
      <c r="C16" s="17" t="s">
        <v>64</v>
      </c>
      <c r="D16" s="18">
        <v>9360</v>
      </c>
    </row>
    <row r="17" spans="1:4" ht="15" x14ac:dyDescent="0.25">
      <c r="A17" s="16">
        <v>10</v>
      </c>
      <c r="B17" s="17"/>
      <c r="C17" s="17" t="s">
        <v>40</v>
      </c>
      <c r="D17" s="18">
        <v>11700</v>
      </c>
    </row>
    <row r="18" spans="1:4" ht="15" x14ac:dyDescent="0.25">
      <c r="A18" s="16">
        <v>11</v>
      </c>
      <c r="B18" s="17"/>
      <c r="C18" s="17" t="s">
        <v>52</v>
      </c>
      <c r="D18" s="18">
        <v>14040</v>
      </c>
    </row>
    <row r="19" spans="1:4" ht="15" x14ac:dyDescent="0.25">
      <c r="A19" s="16">
        <v>12</v>
      </c>
      <c r="B19" s="17"/>
      <c r="C19" s="17" t="s">
        <v>60</v>
      </c>
      <c r="D19" s="18">
        <v>30712.5</v>
      </c>
    </row>
    <row r="20" spans="1:4" ht="15" x14ac:dyDescent="0.25">
      <c r="A20" s="16">
        <v>13</v>
      </c>
      <c r="B20" s="17"/>
      <c r="C20" s="17" t="s">
        <v>65</v>
      </c>
      <c r="D20" s="18">
        <v>31262</v>
      </c>
    </row>
    <row r="21" spans="1:4" ht="15" x14ac:dyDescent="0.25">
      <c r="A21" s="16">
        <v>14</v>
      </c>
      <c r="B21" s="17"/>
      <c r="C21" s="17" t="s">
        <v>68</v>
      </c>
      <c r="D21" s="18">
        <v>35100</v>
      </c>
    </row>
    <row r="22" spans="1:4" ht="15" x14ac:dyDescent="0.25">
      <c r="A22" s="16">
        <v>15</v>
      </c>
      <c r="B22" s="17"/>
      <c r="C22" s="17" t="s">
        <v>56</v>
      </c>
      <c r="D22" s="18">
        <v>36855</v>
      </c>
    </row>
    <row r="23" spans="1:4" ht="15" x14ac:dyDescent="0.25">
      <c r="A23" s="16">
        <v>16</v>
      </c>
      <c r="B23" s="17"/>
      <c r="C23" s="17" t="s">
        <v>53</v>
      </c>
      <c r="D23" s="18">
        <v>58500</v>
      </c>
    </row>
    <row r="24" spans="1:4" ht="15" x14ac:dyDescent="0.25">
      <c r="A24" s="16">
        <v>17</v>
      </c>
      <c r="B24" s="17"/>
      <c r="C24" s="17" t="s">
        <v>54</v>
      </c>
      <c r="D24" s="18">
        <v>88000</v>
      </c>
    </row>
    <row r="25" spans="1:4" ht="15" x14ac:dyDescent="0.25">
      <c r="A25" s="16">
        <v>18</v>
      </c>
      <c r="B25" s="17"/>
      <c r="C25" s="17" t="s">
        <v>59</v>
      </c>
      <c r="D25" s="18">
        <v>100000</v>
      </c>
    </row>
    <row r="26" spans="1:4" ht="15" x14ac:dyDescent="0.25">
      <c r="A26" s="16">
        <v>19</v>
      </c>
      <c r="B26" s="17"/>
      <c r="C26" s="17" t="s">
        <v>55</v>
      </c>
      <c r="D26" s="18">
        <v>124570</v>
      </c>
    </row>
    <row r="27" spans="1:4" ht="15" x14ac:dyDescent="0.25">
      <c r="A27" s="20"/>
      <c r="B27" s="17"/>
      <c r="C27" s="17"/>
      <c r="D27" s="18">
        <f>SUBTOTAL(109,D8:D26)</f>
        <v>557180.5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2FE-3930-436C-A1FC-DB322F94B66A}">
  <dimension ref="A1:K69"/>
  <sheetViews>
    <sheetView rightToLeft="1" workbookViewId="0">
      <pane ySplit="1" topLeftCell="A63" activePane="bottomLeft" state="frozen"/>
      <selection pane="bottomLeft" activeCell="A37" sqref="A37:XFD42"/>
    </sheetView>
  </sheetViews>
  <sheetFormatPr defaultRowHeight="15.75" x14ac:dyDescent="0.25"/>
  <cols>
    <col min="1" max="1" width="18.625" style="34" customWidth="1"/>
    <col min="2" max="2" width="9" style="34"/>
    <col min="3" max="3" width="10.875" style="34" bestFit="1" customWidth="1"/>
    <col min="4" max="4" width="9" style="34"/>
    <col min="5" max="5" width="31.125" style="34" bestFit="1" customWidth="1"/>
    <col min="6" max="6" width="12.625" style="34" bestFit="1" customWidth="1"/>
    <col min="7" max="7" width="25" style="34" bestFit="1" customWidth="1"/>
    <col min="8" max="8" width="11.125" style="34" customWidth="1"/>
    <col min="9" max="9" width="12" style="36" customWidth="1"/>
    <col min="10" max="10" width="9.875" style="34" bestFit="1" customWidth="1"/>
    <col min="11" max="16384" width="9" style="34"/>
  </cols>
  <sheetData>
    <row r="1" spans="1:11" ht="31.5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26</v>
      </c>
      <c r="I1" s="33" t="s">
        <v>27</v>
      </c>
      <c r="J1" s="33" t="s">
        <v>28</v>
      </c>
      <c r="K1" s="33" t="s">
        <v>29</v>
      </c>
    </row>
    <row r="2" spans="1:11" s="60" customFormat="1" x14ac:dyDescent="0.25">
      <c r="A2" s="57" t="s">
        <v>115</v>
      </c>
      <c r="B2" s="57" t="s">
        <v>7</v>
      </c>
      <c r="C2" s="57" t="s">
        <v>116</v>
      </c>
      <c r="D2" s="57" t="s">
        <v>117</v>
      </c>
      <c r="E2" s="57" t="s">
        <v>118</v>
      </c>
      <c r="F2" s="58">
        <v>-30000</v>
      </c>
      <c r="G2" s="57" t="s">
        <v>8</v>
      </c>
      <c r="H2" s="59">
        <v>38300105</v>
      </c>
      <c r="I2" s="59" t="s">
        <v>38</v>
      </c>
      <c r="J2" s="59">
        <v>3690102</v>
      </c>
      <c r="K2" s="59" t="s">
        <v>39</v>
      </c>
    </row>
    <row r="3" spans="1:11" s="60" customFormat="1" x14ac:dyDescent="0.25">
      <c r="A3" s="57" t="s">
        <v>115</v>
      </c>
      <c r="B3" s="57" t="s">
        <v>7</v>
      </c>
      <c r="C3" s="57" t="s">
        <v>119</v>
      </c>
      <c r="D3" s="57" t="s">
        <v>11</v>
      </c>
      <c r="E3" s="57" t="s">
        <v>120</v>
      </c>
      <c r="F3" s="58">
        <v>-351000</v>
      </c>
      <c r="G3" s="57" t="s">
        <v>8</v>
      </c>
      <c r="H3" s="59">
        <v>38300105</v>
      </c>
      <c r="I3" s="59" t="s">
        <v>38</v>
      </c>
      <c r="J3" s="59">
        <v>3690102</v>
      </c>
      <c r="K3" s="59" t="s">
        <v>39</v>
      </c>
    </row>
    <row r="4" spans="1:11" s="60" customFormat="1" x14ac:dyDescent="0.25">
      <c r="A4" s="61" t="s">
        <v>121</v>
      </c>
      <c r="B4" s="61" t="s">
        <v>7</v>
      </c>
      <c r="C4" s="61" t="s">
        <v>122</v>
      </c>
      <c r="D4" s="61" t="s">
        <v>11</v>
      </c>
      <c r="E4" s="61" t="s">
        <v>123</v>
      </c>
      <c r="F4" s="62">
        <v>-5529.06</v>
      </c>
      <c r="G4" s="61" t="s">
        <v>8</v>
      </c>
      <c r="H4" s="59">
        <v>38300191</v>
      </c>
      <c r="I4" s="59" t="s">
        <v>30</v>
      </c>
      <c r="J4" s="59">
        <v>3690112</v>
      </c>
      <c r="K4" s="59" t="s">
        <v>31</v>
      </c>
    </row>
    <row r="5" spans="1:11" s="60" customFormat="1" x14ac:dyDescent="0.25">
      <c r="A5" s="61" t="s">
        <v>124</v>
      </c>
      <c r="B5" s="61" t="s">
        <v>13</v>
      </c>
      <c r="C5" s="61" t="s">
        <v>125</v>
      </c>
      <c r="D5" s="61" t="s">
        <v>126</v>
      </c>
      <c r="E5" s="61" t="s">
        <v>127</v>
      </c>
      <c r="F5" s="63">
        <v>-595</v>
      </c>
      <c r="G5" s="61" t="s">
        <v>114</v>
      </c>
      <c r="H5" s="59">
        <v>38300191</v>
      </c>
      <c r="I5" s="64" t="s">
        <v>30</v>
      </c>
      <c r="J5" s="59">
        <v>3690114</v>
      </c>
      <c r="K5" s="59" t="s">
        <v>89</v>
      </c>
    </row>
    <row r="6" spans="1:11" s="60" customFormat="1" x14ac:dyDescent="0.25">
      <c r="A6" s="61" t="s">
        <v>128</v>
      </c>
      <c r="B6" s="61" t="s">
        <v>7</v>
      </c>
      <c r="C6" s="61" t="s">
        <v>129</v>
      </c>
      <c r="D6" s="61" t="s">
        <v>130</v>
      </c>
      <c r="E6" s="61" t="s">
        <v>131</v>
      </c>
      <c r="F6" s="62">
        <v>-96785.62</v>
      </c>
      <c r="G6" s="61" t="s">
        <v>8</v>
      </c>
      <c r="H6" s="59">
        <v>38300191</v>
      </c>
      <c r="I6" s="64" t="s">
        <v>30</v>
      </c>
      <c r="J6" s="59">
        <v>3690114</v>
      </c>
      <c r="K6" s="59" t="s">
        <v>89</v>
      </c>
    </row>
    <row r="7" spans="1:11" s="60" customFormat="1" x14ac:dyDescent="0.25">
      <c r="A7" s="61" t="s">
        <v>132</v>
      </c>
      <c r="B7" s="61" t="s">
        <v>7</v>
      </c>
      <c r="C7" s="61" t="s">
        <v>129</v>
      </c>
      <c r="D7" s="61" t="s">
        <v>130</v>
      </c>
      <c r="E7" s="61" t="s">
        <v>131</v>
      </c>
      <c r="F7" s="62">
        <v>-3091.43</v>
      </c>
      <c r="G7" s="61" t="s">
        <v>8</v>
      </c>
      <c r="H7" s="59">
        <v>38300191</v>
      </c>
      <c r="I7" s="64" t="s">
        <v>30</v>
      </c>
      <c r="J7" s="59">
        <v>3690114</v>
      </c>
      <c r="K7" s="59" t="s">
        <v>89</v>
      </c>
    </row>
    <row r="8" spans="1:11" s="60" customFormat="1" x14ac:dyDescent="0.25">
      <c r="A8" s="61" t="s">
        <v>42</v>
      </c>
      <c r="B8" s="61" t="s">
        <v>7</v>
      </c>
      <c r="C8" s="61" t="s">
        <v>133</v>
      </c>
      <c r="D8" s="61" t="s">
        <v>11</v>
      </c>
      <c r="E8" s="61" t="s">
        <v>49</v>
      </c>
      <c r="F8" s="62">
        <v>-1843.92</v>
      </c>
      <c r="G8" s="61" t="s">
        <v>8</v>
      </c>
      <c r="H8" s="59">
        <v>38300192</v>
      </c>
      <c r="I8" s="59" t="s">
        <v>30</v>
      </c>
      <c r="J8" s="59">
        <v>36901022</v>
      </c>
      <c r="K8" s="59" t="s">
        <v>37</v>
      </c>
    </row>
    <row r="9" spans="1:11" s="68" customFormat="1" x14ac:dyDescent="0.25">
      <c r="A9" s="65" t="s">
        <v>115</v>
      </c>
      <c r="B9" s="65" t="s">
        <v>7</v>
      </c>
      <c r="C9" s="65" t="s">
        <v>133</v>
      </c>
      <c r="D9" s="65" t="s">
        <v>11</v>
      </c>
      <c r="E9" s="65" t="s">
        <v>49</v>
      </c>
      <c r="F9" s="66">
        <v>386.57</v>
      </c>
      <c r="G9" s="65" t="s">
        <v>12</v>
      </c>
      <c r="H9" s="67">
        <v>38300195</v>
      </c>
      <c r="I9" s="67" t="s">
        <v>30</v>
      </c>
      <c r="J9" s="67">
        <v>36901025</v>
      </c>
      <c r="K9" s="67" t="s">
        <v>37</v>
      </c>
    </row>
    <row r="10" spans="1:11" s="68" customFormat="1" x14ac:dyDescent="0.25">
      <c r="A10" s="65" t="s">
        <v>115</v>
      </c>
      <c r="B10" s="65" t="s">
        <v>7</v>
      </c>
      <c r="C10" s="65" t="s">
        <v>133</v>
      </c>
      <c r="D10" s="65" t="s">
        <v>130</v>
      </c>
      <c r="E10" s="65" t="s">
        <v>49</v>
      </c>
      <c r="F10" s="66">
        <v>-382.87</v>
      </c>
      <c r="G10" s="65" t="s">
        <v>12</v>
      </c>
      <c r="H10" s="67">
        <v>38300196</v>
      </c>
      <c r="I10" s="67" t="s">
        <v>30</v>
      </c>
      <c r="J10" s="67">
        <v>36901026</v>
      </c>
      <c r="K10" s="67" t="s">
        <v>37</v>
      </c>
    </row>
    <row r="11" spans="1:11" s="60" customFormat="1" x14ac:dyDescent="0.25">
      <c r="A11" s="61" t="s">
        <v>134</v>
      </c>
      <c r="B11" s="61" t="s">
        <v>7</v>
      </c>
      <c r="C11" s="61" t="s">
        <v>135</v>
      </c>
      <c r="D11" s="61" t="s">
        <v>136</v>
      </c>
      <c r="E11" s="61" t="s">
        <v>137</v>
      </c>
      <c r="F11" s="62">
        <v>-3.51</v>
      </c>
      <c r="G11" s="61" t="s">
        <v>8</v>
      </c>
      <c r="H11" s="59">
        <v>38300199</v>
      </c>
      <c r="I11" s="59" t="s">
        <v>30</v>
      </c>
      <c r="J11" s="59">
        <v>36901029</v>
      </c>
      <c r="K11" s="59" t="s">
        <v>37</v>
      </c>
    </row>
    <row r="12" spans="1:11" s="60" customFormat="1" x14ac:dyDescent="0.25">
      <c r="A12" s="61" t="s">
        <v>138</v>
      </c>
      <c r="B12" s="61" t="s">
        <v>7</v>
      </c>
      <c r="C12" s="61" t="s">
        <v>135</v>
      </c>
      <c r="D12" s="61" t="s">
        <v>136</v>
      </c>
      <c r="E12" s="61" t="s">
        <v>137</v>
      </c>
      <c r="F12" s="62">
        <v>-351347.49</v>
      </c>
      <c r="G12" s="61" t="s">
        <v>8</v>
      </c>
      <c r="H12" s="59">
        <v>38300202</v>
      </c>
      <c r="I12" s="59" t="s">
        <v>30</v>
      </c>
      <c r="J12" s="59">
        <v>36901032</v>
      </c>
      <c r="K12" s="59" t="s">
        <v>37</v>
      </c>
    </row>
    <row r="13" spans="1:11" s="68" customFormat="1" x14ac:dyDescent="0.25">
      <c r="A13" s="65" t="s">
        <v>124</v>
      </c>
      <c r="B13" s="65" t="s">
        <v>7</v>
      </c>
      <c r="C13" s="65" t="s">
        <v>139</v>
      </c>
      <c r="D13" s="65" t="s">
        <v>11</v>
      </c>
      <c r="E13" s="65" t="s">
        <v>140</v>
      </c>
      <c r="F13" s="66">
        <v>0.05</v>
      </c>
      <c r="G13" s="65" t="s">
        <v>10</v>
      </c>
      <c r="H13" s="67">
        <v>38300206</v>
      </c>
      <c r="I13" s="67" t="s">
        <v>30</v>
      </c>
      <c r="J13" s="67">
        <v>36901036</v>
      </c>
      <c r="K13" s="67" t="s">
        <v>37</v>
      </c>
    </row>
    <row r="14" spans="1:11" s="68" customFormat="1" x14ac:dyDescent="0.25">
      <c r="A14" s="65" t="s">
        <v>124</v>
      </c>
      <c r="B14" s="65" t="s">
        <v>7</v>
      </c>
      <c r="C14" s="65" t="s">
        <v>141</v>
      </c>
      <c r="D14" s="65" t="s">
        <v>11</v>
      </c>
      <c r="E14" s="65" t="s">
        <v>43</v>
      </c>
      <c r="F14" s="66">
        <v>269.04000000000002</v>
      </c>
      <c r="G14" s="65" t="s">
        <v>142</v>
      </c>
      <c r="H14" s="67">
        <v>38300207</v>
      </c>
      <c r="I14" s="67" t="s">
        <v>30</v>
      </c>
      <c r="J14" s="67">
        <v>36901037</v>
      </c>
      <c r="K14" s="67" t="s">
        <v>37</v>
      </c>
    </row>
    <row r="15" spans="1:11" s="68" customFormat="1" x14ac:dyDescent="0.25">
      <c r="A15" s="65" t="s">
        <v>124</v>
      </c>
      <c r="B15" s="65" t="s">
        <v>7</v>
      </c>
      <c r="C15" s="65" t="s">
        <v>141</v>
      </c>
      <c r="D15" s="65" t="s">
        <v>130</v>
      </c>
      <c r="E15" s="65" t="s">
        <v>44</v>
      </c>
      <c r="F15" s="66">
        <v>31.46</v>
      </c>
      <c r="G15" s="65" t="s">
        <v>142</v>
      </c>
      <c r="H15" s="67">
        <v>38300208</v>
      </c>
      <c r="I15" s="67" t="s">
        <v>30</v>
      </c>
      <c r="J15" s="67">
        <v>36901038</v>
      </c>
      <c r="K15" s="67" t="s">
        <v>37</v>
      </c>
    </row>
    <row r="16" spans="1:11" s="68" customFormat="1" x14ac:dyDescent="0.25">
      <c r="A16" s="65" t="s">
        <v>124</v>
      </c>
      <c r="B16" s="65" t="s">
        <v>7</v>
      </c>
      <c r="C16" s="65" t="s">
        <v>141</v>
      </c>
      <c r="D16" s="65" t="s">
        <v>9</v>
      </c>
      <c r="E16" s="65" t="s">
        <v>45</v>
      </c>
      <c r="F16" s="66">
        <v>18.95</v>
      </c>
      <c r="G16" s="65" t="s">
        <v>142</v>
      </c>
      <c r="H16" s="67">
        <v>38300209</v>
      </c>
      <c r="I16" s="67" t="s">
        <v>30</v>
      </c>
      <c r="J16" s="67">
        <v>36901039</v>
      </c>
      <c r="K16" s="67" t="s">
        <v>37</v>
      </c>
    </row>
    <row r="17" spans="1:11" s="68" customFormat="1" x14ac:dyDescent="0.25">
      <c r="A17" s="65" t="s">
        <v>124</v>
      </c>
      <c r="B17" s="65" t="s">
        <v>7</v>
      </c>
      <c r="C17" s="65" t="s">
        <v>141</v>
      </c>
      <c r="D17" s="65" t="s">
        <v>136</v>
      </c>
      <c r="E17" s="65" t="s">
        <v>46</v>
      </c>
      <c r="F17" s="66">
        <v>25.56</v>
      </c>
      <c r="G17" s="65" t="s">
        <v>142</v>
      </c>
      <c r="H17" s="67">
        <v>38300210</v>
      </c>
      <c r="I17" s="67" t="s">
        <v>30</v>
      </c>
      <c r="J17" s="67">
        <v>36901040</v>
      </c>
      <c r="K17" s="67" t="s">
        <v>37</v>
      </c>
    </row>
    <row r="18" spans="1:11" s="68" customFormat="1" x14ac:dyDescent="0.25">
      <c r="A18" s="65" t="s">
        <v>124</v>
      </c>
      <c r="B18" s="65" t="s">
        <v>7</v>
      </c>
      <c r="C18" s="65" t="s">
        <v>133</v>
      </c>
      <c r="D18" s="65" t="s">
        <v>11</v>
      </c>
      <c r="E18" s="65" t="s">
        <v>49</v>
      </c>
      <c r="F18" s="66">
        <v>2.1</v>
      </c>
      <c r="G18" s="65" t="s">
        <v>142</v>
      </c>
      <c r="H18" s="67">
        <v>38300211</v>
      </c>
      <c r="I18" s="67" t="s">
        <v>30</v>
      </c>
      <c r="J18" s="67">
        <v>36901041</v>
      </c>
      <c r="K18" s="67" t="s">
        <v>37</v>
      </c>
    </row>
    <row r="19" spans="1:11" s="68" customFormat="1" x14ac:dyDescent="0.25">
      <c r="A19" s="65" t="s">
        <v>124</v>
      </c>
      <c r="B19" s="65" t="s">
        <v>7</v>
      </c>
      <c r="C19" s="65" t="s">
        <v>133</v>
      </c>
      <c r="D19" s="65" t="s">
        <v>130</v>
      </c>
      <c r="E19" s="65" t="s">
        <v>49</v>
      </c>
      <c r="F19" s="66">
        <v>0.87</v>
      </c>
      <c r="G19" s="65" t="s">
        <v>142</v>
      </c>
      <c r="H19" s="67">
        <v>38300212</v>
      </c>
      <c r="I19" s="67" t="s">
        <v>30</v>
      </c>
      <c r="J19" s="67">
        <v>36901042</v>
      </c>
      <c r="K19" s="67" t="s">
        <v>37</v>
      </c>
    </row>
    <row r="20" spans="1:11" s="60" customFormat="1" x14ac:dyDescent="0.25">
      <c r="A20" s="61" t="s">
        <v>143</v>
      </c>
      <c r="B20" s="61" t="s">
        <v>7</v>
      </c>
      <c r="C20" s="61" t="s">
        <v>150</v>
      </c>
      <c r="D20" s="61" t="s">
        <v>11</v>
      </c>
      <c r="E20" s="61" t="s">
        <v>151</v>
      </c>
      <c r="F20" s="62">
        <v>990.12</v>
      </c>
      <c r="G20" s="61" t="s">
        <v>144</v>
      </c>
      <c r="H20" s="59">
        <v>38300238</v>
      </c>
      <c r="I20" s="59" t="s">
        <v>30</v>
      </c>
      <c r="J20" s="59">
        <v>36901068</v>
      </c>
      <c r="K20" s="59" t="s">
        <v>37</v>
      </c>
    </row>
    <row r="21" spans="1:11" s="60" customFormat="1" x14ac:dyDescent="0.25">
      <c r="A21" s="61" t="s">
        <v>143</v>
      </c>
      <c r="B21" s="61" t="s">
        <v>7</v>
      </c>
      <c r="C21" s="61" t="s">
        <v>150</v>
      </c>
      <c r="D21" s="61" t="s">
        <v>130</v>
      </c>
      <c r="E21" s="61" t="s">
        <v>152</v>
      </c>
      <c r="F21" s="62">
        <v>118.11</v>
      </c>
      <c r="G21" s="61" t="s">
        <v>144</v>
      </c>
      <c r="H21" s="59">
        <v>38300239</v>
      </c>
      <c r="I21" s="59" t="s">
        <v>30</v>
      </c>
      <c r="J21" s="59">
        <v>36901069</v>
      </c>
      <c r="K21" s="59" t="s">
        <v>37</v>
      </c>
    </row>
    <row r="22" spans="1:11" s="60" customFormat="1" x14ac:dyDescent="0.25">
      <c r="A22" s="61" t="s">
        <v>143</v>
      </c>
      <c r="B22" s="61" t="s">
        <v>7</v>
      </c>
      <c r="C22" s="61" t="s">
        <v>150</v>
      </c>
      <c r="D22" s="61" t="s">
        <v>9</v>
      </c>
      <c r="E22" s="61" t="s">
        <v>152</v>
      </c>
      <c r="F22" s="62">
        <v>17.55</v>
      </c>
      <c r="G22" s="61" t="s">
        <v>144</v>
      </c>
      <c r="H22" s="59">
        <v>38300240</v>
      </c>
      <c r="I22" s="59" t="s">
        <v>30</v>
      </c>
      <c r="J22" s="59">
        <v>36901070</v>
      </c>
      <c r="K22" s="59" t="s">
        <v>37</v>
      </c>
    </row>
    <row r="23" spans="1:11" s="60" customFormat="1" x14ac:dyDescent="0.25">
      <c r="A23" s="61" t="s">
        <v>143</v>
      </c>
      <c r="B23" s="61" t="s">
        <v>7</v>
      </c>
      <c r="C23" s="61" t="s">
        <v>153</v>
      </c>
      <c r="D23" s="61" t="s">
        <v>11</v>
      </c>
      <c r="E23" s="61" t="s">
        <v>154</v>
      </c>
      <c r="F23" s="62">
        <v>108.37</v>
      </c>
      <c r="G23" s="61" t="s">
        <v>144</v>
      </c>
      <c r="H23" s="59">
        <v>38300243</v>
      </c>
      <c r="I23" s="59" t="s">
        <v>30</v>
      </c>
      <c r="J23" s="59">
        <v>36901073</v>
      </c>
      <c r="K23" s="59" t="s">
        <v>37</v>
      </c>
    </row>
    <row r="24" spans="1:11" s="60" customFormat="1" x14ac:dyDescent="0.25">
      <c r="A24" s="61" t="s">
        <v>143</v>
      </c>
      <c r="B24" s="61" t="s">
        <v>7</v>
      </c>
      <c r="C24" s="61" t="s">
        <v>155</v>
      </c>
      <c r="D24" s="61" t="s">
        <v>11</v>
      </c>
      <c r="E24" s="61" t="s">
        <v>43</v>
      </c>
      <c r="F24" s="62">
        <v>224.21</v>
      </c>
      <c r="G24" s="61" t="s">
        <v>144</v>
      </c>
      <c r="H24" s="59">
        <v>38300244</v>
      </c>
      <c r="I24" s="59" t="s">
        <v>30</v>
      </c>
      <c r="J24" s="59">
        <v>36901074</v>
      </c>
      <c r="K24" s="59" t="s">
        <v>37</v>
      </c>
    </row>
    <row r="25" spans="1:11" s="60" customFormat="1" x14ac:dyDescent="0.25">
      <c r="A25" s="61" t="s">
        <v>143</v>
      </c>
      <c r="B25" s="61" t="s">
        <v>7</v>
      </c>
      <c r="C25" s="61" t="s">
        <v>155</v>
      </c>
      <c r="D25" s="61" t="s">
        <v>130</v>
      </c>
      <c r="E25" s="61" t="s">
        <v>44</v>
      </c>
      <c r="F25" s="62">
        <v>26.25</v>
      </c>
      <c r="G25" s="61" t="s">
        <v>144</v>
      </c>
      <c r="H25" s="59">
        <v>38300245</v>
      </c>
      <c r="I25" s="59" t="s">
        <v>30</v>
      </c>
      <c r="J25" s="59">
        <v>36901075</v>
      </c>
      <c r="K25" s="59" t="s">
        <v>37</v>
      </c>
    </row>
    <row r="26" spans="1:11" s="60" customFormat="1" x14ac:dyDescent="0.25">
      <c r="A26" s="61" t="s">
        <v>143</v>
      </c>
      <c r="B26" s="61" t="s">
        <v>7</v>
      </c>
      <c r="C26" s="61" t="s">
        <v>155</v>
      </c>
      <c r="D26" s="61" t="s">
        <v>9</v>
      </c>
      <c r="E26" s="61" t="s">
        <v>45</v>
      </c>
      <c r="F26" s="62">
        <v>15.75</v>
      </c>
      <c r="G26" s="61" t="s">
        <v>144</v>
      </c>
      <c r="H26" s="59">
        <v>38300246</v>
      </c>
      <c r="I26" s="59" t="s">
        <v>30</v>
      </c>
      <c r="J26" s="59">
        <v>36901076</v>
      </c>
      <c r="K26" s="59" t="s">
        <v>37</v>
      </c>
    </row>
    <row r="27" spans="1:11" s="60" customFormat="1" x14ac:dyDescent="0.25">
      <c r="A27" s="61" t="s">
        <v>143</v>
      </c>
      <c r="B27" s="61" t="s">
        <v>7</v>
      </c>
      <c r="C27" s="61" t="s">
        <v>155</v>
      </c>
      <c r="D27" s="61" t="s">
        <v>136</v>
      </c>
      <c r="E27" s="61" t="s">
        <v>46</v>
      </c>
      <c r="F27" s="62">
        <v>21.35</v>
      </c>
      <c r="G27" s="61" t="s">
        <v>144</v>
      </c>
      <c r="H27" s="59">
        <v>38300247</v>
      </c>
      <c r="I27" s="59" t="s">
        <v>30</v>
      </c>
      <c r="J27" s="59">
        <v>36901077</v>
      </c>
      <c r="K27" s="59" t="s">
        <v>37</v>
      </c>
    </row>
    <row r="28" spans="1:11" s="60" customFormat="1" x14ac:dyDescent="0.25">
      <c r="A28" s="61" t="s">
        <v>143</v>
      </c>
      <c r="B28" s="61" t="s">
        <v>7</v>
      </c>
      <c r="C28" s="61" t="s">
        <v>156</v>
      </c>
      <c r="D28" s="61" t="s">
        <v>11</v>
      </c>
      <c r="E28" s="61" t="s">
        <v>47</v>
      </c>
      <c r="F28" s="63">
        <v>-1126</v>
      </c>
      <c r="G28" s="61" t="s">
        <v>144</v>
      </c>
      <c r="H28" s="59">
        <v>38300248</v>
      </c>
      <c r="I28" s="59" t="s">
        <v>30</v>
      </c>
      <c r="J28" s="59">
        <v>36901078</v>
      </c>
      <c r="K28" s="59" t="s">
        <v>37</v>
      </c>
    </row>
    <row r="29" spans="1:11" s="60" customFormat="1" x14ac:dyDescent="0.25">
      <c r="A29" s="61" t="s">
        <v>143</v>
      </c>
      <c r="B29" s="61" t="s">
        <v>7</v>
      </c>
      <c r="C29" s="61" t="s">
        <v>157</v>
      </c>
      <c r="D29" s="61" t="s">
        <v>11</v>
      </c>
      <c r="E29" s="61" t="s">
        <v>48</v>
      </c>
      <c r="F29" s="62">
        <v>-67.819999999999993</v>
      </c>
      <c r="G29" s="61" t="s">
        <v>144</v>
      </c>
      <c r="H29" s="59">
        <v>38300249</v>
      </c>
      <c r="I29" s="59" t="s">
        <v>30</v>
      </c>
      <c r="J29" s="59">
        <v>36901079</v>
      </c>
      <c r="K29" s="59" t="s">
        <v>37</v>
      </c>
    </row>
    <row r="30" spans="1:11" s="60" customFormat="1" x14ac:dyDescent="0.25">
      <c r="A30" s="61" t="s">
        <v>158</v>
      </c>
      <c r="B30" s="61" t="s">
        <v>7</v>
      </c>
      <c r="C30" s="61" t="s">
        <v>153</v>
      </c>
      <c r="D30" s="61" t="s">
        <v>11</v>
      </c>
      <c r="E30" s="61" t="s">
        <v>154</v>
      </c>
      <c r="F30" s="62">
        <v>41.34</v>
      </c>
      <c r="G30" s="61" t="s">
        <v>10</v>
      </c>
      <c r="H30" s="59">
        <v>38300253</v>
      </c>
      <c r="I30" s="59" t="s">
        <v>30</v>
      </c>
      <c r="J30" s="59">
        <v>36901083</v>
      </c>
      <c r="K30" s="59" t="s">
        <v>37</v>
      </c>
    </row>
    <row r="31" spans="1:11" s="60" customFormat="1" x14ac:dyDescent="0.25">
      <c r="A31" s="61" t="s">
        <v>132</v>
      </c>
      <c r="B31" s="61" t="s">
        <v>7</v>
      </c>
      <c r="C31" s="61" t="s">
        <v>159</v>
      </c>
      <c r="D31" s="61" t="s">
        <v>11</v>
      </c>
      <c r="E31" s="61" t="s">
        <v>160</v>
      </c>
      <c r="F31" s="62">
        <v>-6402.24</v>
      </c>
      <c r="G31" s="61" t="s">
        <v>8</v>
      </c>
      <c r="H31" s="59">
        <v>38300256</v>
      </c>
      <c r="I31" s="59" t="s">
        <v>30</v>
      </c>
      <c r="J31" s="59">
        <v>36901086</v>
      </c>
      <c r="K31" s="59" t="s">
        <v>37</v>
      </c>
    </row>
    <row r="32" spans="1:11" s="60" customFormat="1" x14ac:dyDescent="0.25">
      <c r="A32" s="61" t="s">
        <v>42</v>
      </c>
      <c r="B32" s="61" t="s">
        <v>7</v>
      </c>
      <c r="C32" s="61" t="s">
        <v>161</v>
      </c>
      <c r="D32" s="61" t="s">
        <v>11</v>
      </c>
      <c r="E32" s="61" t="s">
        <v>162</v>
      </c>
      <c r="F32" s="62">
        <v>6.61</v>
      </c>
      <c r="G32" s="61" t="s">
        <v>10</v>
      </c>
      <c r="H32" s="59">
        <v>38300192</v>
      </c>
      <c r="I32" s="64" t="s">
        <v>30</v>
      </c>
      <c r="J32" s="59">
        <v>36901025</v>
      </c>
      <c r="K32" s="59" t="s">
        <v>32</v>
      </c>
    </row>
    <row r="33" spans="1:11" s="60" customFormat="1" x14ac:dyDescent="0.25">
      <c r="A33" s="61" t="s">
        <v>42</v>
      </c>
      <c r="B33" s="61" t="s">
        <v>7</v>
      </c>
      <c r="C33" s="61" t="s">
        <v>163</v>
      </c>
      <c r="D33" s="61" t="s">
        <v>9</v>
      </c>
      <c r="E33" s="61" t="s">
        <v>35</v>
      </c>
      <c r="F33" s="62">
        <v>1260.05</v>
      </c>
      <c r="G33" s="61" t="s">
        <v>10</v>
      </c>
      <c r="H33" s="59">
        <v>38300193</v>
      </c>
      <c r="I33" s="64" t="s">
        <v>30</v>
      </c>
      <c r="J33" s="59">
        <v>36901026</v>
      </c>
      <c r="K33" s="59" t="s">
        <v>32</v>
      </c>
    </row>
    <row r="34" spans="1:11" s="70" customFormat="1" x14ac:dyDescent="0.25">
      <c r="A34" s="65" t="s">
        <v>164</v>
      </c>
      <c r="B34" s="65" t="s">
        <v>7</v>
      </c>
      <c r="C34" s="65" t="s">
        <v>165</v>
      </c>
      <c r="D34" s="65" t="s">
        <v>11</v>
      </c>
      <c r="E34" s="65" t="s">
        <v>166</v>
      </c>
      <c r="F34" s="66">
        <v>-999.18</v>
      </c>
      <c r="G34" s="65" t="s">
        <v>8</v>
      </c>
      <c r="H34" s="67">
        <v>38300196</v>
      </c>
      <c r="I34" s="69" t="s">
        <v>30</v>
      </c>
      <c r="J34" s="67">
        <v>36901029</v>
      </c>
      <c r="K34" s="67" t="s">
        <v>32</v>
      </c>
    </row>
    <row r="35" spans="1:11" s="70" customFormat="1" x14ac:dyDescent="0.25">
      <c r="A35" s="65" t="s">
        <v>164</v>
      </c>
      <c r="B35" s="65" t="s">
        <v>7</v>
      </c>
      <c r="C35" s="65" t="s">
        <v>167</v>
      </c>
      <c r="D35" s="65" t="s">
        <v>11</v>
      </c>
      <c r="E35" s="65" t="s">
        <v>34</v>
      </c>
      <c r="F35" s="66">
        <v>-999.18</v>
      </c>
      <c r="G35" s="65" t="s">
        <v>8</v>
      </c>
      <c r="H35" s="67">
        <v>38300197</v>
      </c>
      <c r="I35" s="69" t="s">
        <v>30</v>
      </c>
      <c r="J35" s="67">
        <v>36901030</v>
      </c>
      <c r="K35" s="67" t="s">
        <v>32</v>
      </c>
    </row>
    <row r="36" spans="1:11" s="70" customFormat="1" x14ac:dyDescent="0.25">
      <c r="A36" s="65" t="s">
        <v>158</v>
      </c>
      <c r="B36" s="65" t="s">
        <v>7</v>
      </c>
      <c r="C36" s="65" t="s">
        <v>169</v>
      </c>
      <c r="D36" s="65" t="s">
        <v>11</v>
      </c>
      <c r="E36" s="65" t="s">
        <v>170</v>
      </c>
      <c r="F36" s="66">
        <v>-6589.44</v>
      </c>
      <c r="G36" s="65" t="s">
        <v>8</v>
      </c>
      <c r="H36" s="67">
        <v>38300215</v>
      </c>
      <c r="I36" s="69" t="s">
        <v>30</v>
      </c>
      <c r="J36" s="67">
        <v>36901048</v>
      </c>
      <c r="K36" s="67" t="s">
        <v>32</v>
      </c>
    </row>
    <row r="37" spans="1:11" s="70" customFormat="1" x14ac:dyDescent="0.25">
      <c r="A37" s="65" t="s">
        <v>158</v>
      </c>
      <c r="B37" s="65" t="s">
        <v>7</v>
      </c>
      <c r="C37" s="65" t="s">
        <v>171</v>
      </c>
      <c r="D37" s="65" t="s">
        <v>11</v>
      </c>
      <c r="E37" s="65" t="s">
        <v>172</v>
      </c>
      <c r="F37" s="73">
        <v>-14601.6</v>
      </c>
      <c r="G37" s="65" t="s">
        <v>8</v>
      </c>
      <c r="H37" s="67">
        <v>38300217</v>
      </c>
      <c r="I37" s="69" t="s">
        <v>30</v>
      </c>
      <c r="J37" s="67">
        <v>36901050</v>
      </c>
      <c r="K37" s="67" t="s">
        <v>32</v>
      </c>
    </row>
    <row r="38" spans="1:11" s="70" customFormat="1" x14ac:dyDescent="0.25">
      <c r="A38" s="65" t="s">
        <v>158</v>
      </c>
      <c r="B38" s="65" t="s">
        <v>7</v>
      </c>
      <c r="C38" s="65" t="s">
        <v>171</v>
      </c>
      <c r="D38" s="65" t="s">
        <v>130</v>
      </c>
      <c r="E38" s="65" t="s">
        <v>173</v>
      </c>
      <c r="F38" s="71">
        <v>-3042</v>
      </c>
      <c r="G38" s="65" t="s">
        <v>8</v>
      </c>
      <c r="H38" s="67">
        <v>38300218</v>
      </c>
      <c r="I38" s="69" t="s">
        <v>30</v>
      </c>
      <c r="J38" s="67">
        <v>36901051</v>
      </c>
      <c r="K38" s="67" t="s">
        <v>32</v>
      </c>
    </row>
    <row r="39" spans="1:11" s="70" customFormat="1" x14ac:dyDescent="0.25">
      <c r="A39" s="65" t="s">
        <v>175</v>
      </c>
      <c r="B39" s="65" t="s">
        <v>7</v>
      </c>
      <c r="C39" s="65" t="s">
        <v>176</v>
      </c>
      <c r="D39" s="65" t="s">
        <v>11</v>
      </c>
      <c r="E39" s="65" t="s">
        <v>177</v>
      </c>
      <c r="F39" s="71">
        <v>-6480</v>
      </c>
      <c r="G39" s="65" t="s">
        <v>8</v>
      </c>
      <c r="H39" s="67">
        <v>38300226</v>
      </c>
      <c r="I39" s="69" t="s">
        <v>30</v>
      </c>
      <c r="J39" s="67">
        <v>36901059</v>
      </c>
      <c r="K39" s="67" t="s">
        <v>32</v>
      </c>
    </row>
    <row r="40" spans="1:11" s="70" customFormat="1" x14ac:dyDescent="0.25">
      <c r="A40" s="65" t="s">
        <v>175</v>
      </c>
      <c r="B40" s="65" t="s">
        <v>7</v>
      </c>
      <c r="C40" s="65" t="s">
        <v>178</v>
      </c>
      <c r="D40" s="65" t="s">
        <v>11</v>
      </c>
      <c r="E40" s="65" t="s">
        <v>179</v>
      </c>
      <c r="F40" s="66">
        <v>-1343.16</v>
      </c>
      <c r="G40" s="65" t="s">
        <v>8</v>
      </c>
      <c r="H40" s="67">
        <v>38300227</v>
      </c>
      <c r="I40" s="69" t="s">
        <v>30</v>
      </c>
      <c r="J40" s="67">
        <v>36901060</v>
      </c>
      <c r="K40" s="67" t="s">
        <v>32</v>
      </c>
    </row>
    <row r="41" spans="1:11" s="70" customFormat="1" x14ac:dyDescent="0.25">
      <c r="A41" s="65" t="s">
        <v>175</v>
      </c>
      <c r="B41" s="65" t="s">
        <v>7</v>
      </c>
      <c r="C41" s="65" t="s">
        <v>180</v>
      </c>
      <c r="D41" s="65" t="s">
        <v>11</v>
      </c>
      <c r="E41" s="65" t="s">
        <v>181</v>
      </c>
      <c r="F41" s="66">
        <v>-2791.36</v>
      </c>
      <c r="G41" s="65" t="s">
        <v>8</v>
      </c>
      <c r="H41" s="67">
        <v>38300228</v>
      </c>
      <c r="I41" s="69" t="s">
        <v>30</v>
      </c>
      <c r="J41" s="67">
        <v>36901061</v>
      </c>
      <c r="K41" s="67" t="s">
        <v>32</v>
      </c>
    </row>
    <row r="42" spans="1:11" s="70" customFormat="1" x14ac:dyDescent="0.25">
      <c r="A42" s="65" t="s">
        <v>182</v>
      </c>
      <c r="B42" s="65" t="s">
        <v>7</v>
      </c>
      <c r="C42" s="65" t="s">
        <v>183</v>
      </c>
      <c r="D42" s="65" t="s">
        <v>11</v>
      </c>
      <c r="E42" s="65" t="s">
        <v>35</v>
      </c>
      <c r="F42" s="66">
        <v>3162</v>
      </c>
      <c r="G42" s="65" t="s">
        <v>10</v>
      </c>
      <c r="H42" s="67">
        <v>38300231</v>
      </c>
      <c r="I42" s="69" t="s">
        <v>30</v>
      </c>
      <c r="J42" s="67">
        <v>36901064</v>
      </c>
      <c r="K42" s="67" t="s">
        <v>32</v>
      </c>
    </row>
    <row r="43" spans="1:11" s="54" customFormat="1" x14ac:dyDescent="0.25">
      <c r="A43" s="51" t="s">
        <v>42</v>
      </c>
      <c r="B43" s="51" t="s">
        <v>7</v>
      </c>
      <c r="C43" s="51" t="s">
        <v>184</v>
      </c>
      <c r="D43" s="51" t="s">
        <v>11</v>
      </c>
      <c r="E43" s="51" t="s">
        <v>185</v>
      </c>
      <c r="F43" s="52">
        <v>-16380</v>
      </c>
      <c r="G43" s="51" t="s">
        <v>8</v>
      </c>
      <c r="H43" s="53">
        <v>38300192</v>
      </c>
      <c r="I43" s="53" t="s">
        <v>30</v>
      </c>
      <c r="J43" s="53">
        <v>36901027</v>
      </c>
      <c r="K43" s="53" t="s">
        <v>77</v>
      </c>
    </row>
    <row r="44" spans="1:11" s="54" customFormat="1" x14ac:dyDescent="0.25">
      <c r="A44" s="51" t="s">
        <v>42</v>
      </c>
      <c r="B44" s="51" t="s">
        <v>7</v>
      </c>
      <c r="C44" s="51" t="s">
        <v>184</v>
      </c>
      <c r="D44" s="51" t="s">
        <v>130</v>
      </c>
      <c r="E44" s="51" t="s">
        <v>186</v>
      </c>
      <c r="F44" s="55">
        <v>-25898.19</v>
      </c>
      <c r="G44" s="51" t="s">
        <v>12</v>
      </c>
      <c r="H44" s="53">
        <v>38300193</v>
      </c>
      <c r="I44" s="53" t="s">
        <v>30</v>
      </c>
      <c r="J44" s="53">
        <v>36901028</v>
      </c>
      <c r="K44" s="53" t="s">
        <v>77</v>
      </c>
    </row>
    <row r="45" spans="1:11" s="54" customFormat="1" x14ac:dyDescent="0.25">
      <c r="A45" s="51" t="s">
        <v>143</v>
      </c>
      <c r="B45" s="51" t="s">
        <v>7</v>
      </c>
      <c r="C45" s="51" t="s">
        <v>184</v>
      </c>
      <c r="D45" s="51" t="s">
        <v>130</v>
      </c>
      <c r="E45" s="51" t="s">
        <v>186</v>
      </c>
      <c r="F45" s="55">
        <v>291.41000000000003</v>
      </c>
      <c r="G45" s="51" t="s">
        <v>144</v>
      </c>
      <c r="H45" s="53">
        <v>38300196</v>
      </c>
      <c r="I45" s="53" t="s">
        <v>30</v>
      </c>
      <c r="J45" s="53">
        <v>36901031</v>
      </c>
      <c r="K45" s="53" t="s">
        <v>77</v>
      </c>
    </row>
    <row r="46" spans="1:11" s="54" customFormat="1" x14ac:dyDescent="0.25">
      <c r="A46" s="51" t="s">
        <v>158</v>
      </c>
      <c r="B46" s="51" t="s">
        <v>7</v>
      </c>
      <c r="C46" s="51" t="s">
        <v>187</v>
      </c>
      <c r="D46" s="51" t="s">
        <v>11</v>
      </c>
      <c r="E46" s="51" t="s">
        <v>188</v>
      </c>
      <c r="F46" s="52">
        <v>-14625</v>
      </c>
      <c r="G46" s="51" t="s">
        <v>8</v>
      </c>
      <c r="H46" s="53">
        <v>38300199</v>
      </c>
      <c r="I46" s="53" t="s">
        <v>30</v>
      </c>
      <c r="J46" s="53">
        <v>36901034</v>
      </c>
      <c r="K46" s="53" t="s">
        <v>77</v>
      </c>
    </row>
    <row r="47" spans="1:11" s="54" customFormat="1" x14ac:dyDescent="0.25">
      <c r="A47" s="51" t="s">
        <v>158</v>
      </c>
      <c r="B47" s="51" t="s">
        <v>7</v>
      </c>
      <c r="C47" s="51" t="s">
        <v>187</v>
      </c>
      <c r="D47" s="51" t="s">
        <v>130</v>
      </c>
      <c r="E47" s="51" t="s">
        <v>189</v>
      </c>
      <c r="F47" s="52">
        <v>-14625</v>
      </c>
      <c r="G47" s="51" t="s">
        <v>8</v>
      </c>
      <c r="H47" s="53">
        <v>38300200</v>
      </c>
      <c r="I47" s="53" t="s">
        <v>30</v>
      </c>
      <c r="J47" s="53">
        <v>36901035</v>
      </c>
      <c r="K47" s="53" t="s">
        <v>77</v>
      </c>
    </row>
    <row r="48" spans="1:11" s="54" customFormat="1" x14ac:dyDescent="0.25">
      <c r="A48" s="51" t="s">
        <v>158</v>
      </c>
      <c r="B48" s="51" t="s">
        <v>7</v>
      </c>
      <c r="C48" s="51" t="s">
        <v>187</v>
      </c>
      <c r="D48" s="51" t="s">
        <v>9</v>
      </c>
      <c r="E48" s="51" t="s">
        <v>190</v>
      </c>
      <c r="F48" s="52">
        <v>-1755</v>
      </c>
      <c r="G48" s="51" t="s">
        <v>8</v>
      </c>
      <c r="H48" s="53">
        <v>38300201</v>
      </c>
      <c r="I48" s="53" t="s">
        <v>30</v>
      </c>
      <c r="J48" s="53">
        <v>36901036</v>
      </c>
      <c r="K48" s="53" t="s">
        <v>77</v>
      </c>
    </row>
    <row r="49" spans="1:11" s="54" customFormat="1" x14ac:dyDescent="0.25">
      <c r="A49" s="51" t="s">
        <v>191</v>
      </c>
      <c r="B49" s="51" t="s">
        <v>7</v>
      </c>
      <c r="C49" s="51" t="s">
        <v>192</v>
      </c>
      <c r="D49" s="51" t="s">
        <v>11</v>
      </c>
      <c r="E49" s="51" t="s">
        <v>193</v>
      </c>
      <c r="F49" s="52">
        <v>-11232</v>
      </c>
      <c r="G49" s="51" t="s">
        <v>8</v>
      </c>
      <c r="H49" s="53">
        <v>38300204</v>
      </c>
      <c r="I49" s="53" t="s">
        <v>30</v>
      </c>
      <c r="J49" s="53">
        <v>36901039</v>
      </c>
      <c r="K49" s="53" t="s">
        <v>77</v>
      </c>
    </row>
    <row r="50" spans="1:11" s="54" customFormat="1" x14ac:dyDescent="0.25">
      <c r="A50" s="51" t="s">
        <v>191</v>
      </c>
      <c r="B50" s="51" t="s">
        <v>7</v>
      </c>
      <c r="C50" s="51" t="s">
        <v>192</v>
      </c>
      <c r="D50" s="51" t="s">
        <v>130</v>
      </c>
      <c r="E50" s="51" t="s">
        <v>194</v>
      </c>
      <c r="F50" s="52">
        <v>-21528</v>
      </c>
      <c r="G50" s="51" t="s">
        <v>8</v>
      </c>
      <c r="H50" s="53">
        <v>38300205</v>
      </c>
      <c r="I50" s="53" t="s">
        <v>30</v>
      </c>
      <c r="J50" s="53">
        <v>36901040</v>
      </c>
      <c r="K50" s="53" t="s">
        <v>77</v>
      </c>
    </row>
    <row r="51" spans="1:11" s="54" customFormat="1" x14ac:dyDescent="0.25">
      <c r="A51" s="51" t="s">
        <v>191</v>
      </c>
      <c r="B51" s="51" t="s">
        <v>7</v>
      </c>
      <c r="C51" s="51" t="s">
        <v>192</v>
      </c>
      <c r="D51" s="51" t="s">
        <v>9</v>
      </c>
      <c r="E51" s="51" t="s">
        <v>195</v>
      </c>
      <c r="F51" s="55">
        <v>-8771.49</v>
      </c>
      <c r="G51" s="51" t="s">
        <v>8</v>
      </c>
      <c r="H51" s="53">
        <v>38300206</v>
      </c>
      <c r="I51" s="53" t="s">
        <v>30</v>
      </c>
      <c r="J51" s="53">
        <v>36901041</v>
      </c>
      <c r="K51" s="53" t="s">
        <v>77</v>
      </c>
    </row>
    <row r="52" spans="1:11" s="54" customFormat="1" x14ac:dyDescent="0.25">
      <c r="A52" s="51" t="s">
        <v>191</v>
      </c>
      <c r="B52" s="51" t="s">
        <v>7</v>
      </c>
      <c r="C52" s="51" t="s">
        <v>192</v>
      </c>
      <c r="D52" s="51" t="s">
        <v>136</v>
      </c>
      <c r="E52" s="51" t="s">
        <v>196</v>
      </c>
      <c r="F52" s="56">
        <v>-13127.4</v>
      </c>
      <c r="G52" s="51" t="s">
        <v>8</v>
      </c>
      <c r="H52" s="53">
        <v>38300207</v>
      </c>
      <c r="I52" s="53" t="s">
        <v>30</v>
      </c>
      <c r="J52" s="53">
        <v>36901042</v>
      </c>
      <c r="K52" s="53" t="s">
        <v>77</v>
      </c>
    </row>
    <row r="53" spans="1:11" s="54" customFormat="1" x14ac:dyDescent="0.25">
      <c r="A53" s="51" t="s">
        <v>191</v>
      </c>
      <c r="B53" s="51" t="s">
        <v>7</v>
      </c>
      <c r="C53" s="51" t="s">
        <v>192</v>
      </c>
      <c r="D53" s="51" t="s">
        <v>50</v>
      </c>
      <c r="E53" s="51" t="s">
        <v>197</v>
      </c>
      <c r="F53" s="56">
        <v>-4574.7</v>
      </c>
      <c r="G53" s="51" t="s">
        <v>8</v>
      </c>
      <c r="H53" s="53">
        <v>38300208</v>
      </c>
      <c r="I53" s="53" t="s">
        <v>30</v>
      </c>
      <c r="J53" s="53">
        <v>36901043</v>
      </c>
      <c r="K53" s="53" t="s">
        <v>77</v>
      </c>
    </row>
    <row r="54" spans="1:11" s="54" customFormat="1" x14ac:dyDescent="0.25">
      <c r="A54" s="51" t="s">
        <v>191</v>
      </c>
      <c r="B54" s="51" t="s">
        <v>7</v>
      </c>
      <c r="C54" s="51" t="s">
        <v>192</v>
      </c>
      <c r="D54" s="51" t="s">
        <v>147</v>
      </c>
      <c r="E54" s="51" t="s">
        <v>198</v>
      </c>
      <c r="F54" s="55">
        <v>-2685.15</v>
      </c>
      <c r="G54" s="51" t="s">
        <v>8</v>
      </c>
      <c r="H54" s="53">
        <v>38300209</v>
      </c>
      <c r="I54" s="53" t="s">
        <v>30</v>
      </c>
      <c r="J54" s="53">
        <v>36901044</v>
      </c>
      <c r="K54" s="53" t="s">
        <v>77</v>
      </c>
    </row>
    <row r="55" spans="1:11" s="54" customFormat="1" x14ac:dyDescent="0.25">
      <c r="A55" s="51" t="s">
        <v>191</v>
      </c>
      <c r="B55" s="51" t="s">
        <v>7</v>
      </c>
      <c r="C55" s="51" t="s">
        <v>192</v>
      </c>
      <c r="D55" s="51" t="s">
        <v>117</v>
      </c>
      <c r="E55" s="51" t="s">
        <v>199</v>
      </c>
      <c r="F55" s="56">
        <v>-3182.4</v>
      </c>
      <c r="G55" s="51" t="s">
        <v>8</v>
      </c>
      <c r="H55" s="53">
        <v>38300210</v>
      </c>
      <c r="I55" s="53" t="s">
        <v>30</v>
      </c>
      <c r="J55" s="53">
        <v>36901045</v>
      </c>
      <c r="K55" s="53" t="s">
        <v>77</v>
      </c>
    </row>
    <row r="56" spans="1:11" s="54" customFormat="1" x14ac:dyDescent="0.25">
      <c r="A56" s="51" t="s">
        <v>191</v>
      </c>
      <c r="B56" s="51" t="s">
        <v>7</v>
      </c>
      <c r="C56" s="51" t="s">
        <v>192</v>
      </c>
      <c r="D56" s="51" t="s">
        <v>145</v>
      </c>
      <c r="E56" s="51" t="s">
        <v>200</v>
      </c>
      <c r="F56" s="55">
        <v>-9646.65</v>
      </c>
      <c r="G56" s="51" t="s">
        <v>8</v>
      </c>
      <c r="H56" s="53">
        <v>38300211</v>
      </c>
      <c r="I56" s="53" t="s">
        <v>30</v>
      </c>
      <c r="J56" s="53">
        <v>36901046</v>
      </c>
      <c r="K56" s="53" t="s">
        <v>77</v>
      </c>
    </row>
    <row r="57" spans="1:11" s="54" customFormat="1" x14ac:dyDescent="0.25">
      <c r="A57" s="51" t="s">
        <v>191</v>
      </c>
      <c r="B57" s="51" t="s">
        <v>7</v>
      </c>
      <c r="C57" s="51" t="s">
        <v>192</v>
      </c>
      <c r="D57" s="51" t="s">
        <v>146</v>
      </c>
      <c r="E57" s="51" t="s">
        <v>201</v>
      </c>
      <c r="F57" s="56">
        <v>-1450.8</v>
      </c>
      <c r="G57" s="51" t="s">
        <v>8</v>
      </c>
      <c r="H57" s="53">
        <v>38300212</v>
      </c>
      <c r="I57" s="53" t="s">
        <v>30</v>
      </c>
      <c r="J57" s="53">
        <v>36901047</v>
      </c>
      <c r="K57" s="53" t="s">
        <v>77</v>
      </c>
    </row>
    <row r="58" spans="1:11" s="54" customFormat="1" x14ac:dyDescent="0.25">
      <c r="A58" s="51" t="s">
        <v>191</v>
      </c>
      <c r="B58" s="51" t="s">
        <v>7</v>
      </c>
      <c r="C58" s="51" t="s">
        <v>192</v>
      </c>
      <c r="D58" s="51" t="s">
        <v>148</v>
      </c>
      <c r="E58" s="51" t="s">
        <v>202</v>
      </c>
      <c r="F58" s="55">
        <v>-3488.94</v>
      </c>
      <c r="G58" s="51" t="s">
        <v>8</v>
      </c>
      <c r="H58" s="53">
        <v>38300213</v>
      </c>
      <c r="I58" s="53" t="s">
        <v>30</v>
      </c>
      <c r="J58" s="53">
        <v>36901048</v>
      </c>
      <c r="K58" s="53" t="s">
        <v>77</v>
      </c>
    </row>
    <row r="59" spans="1:11" s="54" customFormat="1" x14ac:dyDescent="0.25">
      <c r="A59" s="51" t="s">
        <v>191</v>
      </c>
      <c r="B59" s="51" t="s">
        <v>7</v>
      </c>
      <c r="C59" s="51" t="s">
        <v>192</v>
      </c>
      <c r="D59" s="51" t="s">
        <v>149</v>
      </c>
      <c r="E59" s="51" t="s">
        <v>203</v>
      </c>
      <c r="F59" s="52">
        <v>-5499</v>
      </c>
      <c r="G59" s="51" t="s">
        <v>8</v>
      </c>
      <c r="H59" s="53">
        <v>38300214</v>
      </c>
      <c r="I59" s="53" t="s">
        <v>30</v>
      </c>
      <c r="J59" s="53">
        <v>36901049</v>
      </c>
      <c r="K59" s="53" t="s">
        <v>77</v>
      </c>
    </row>
    <row r="60" spans="1:11" s="54" customFormat="1" x14ac:dyDescent="0.25">
      <c r="A60" s="51" t="s">
        <v>191</v>
      </c>
      <c r="B60" s="51" t="s">
        <v>7</v>
      </c>
      <c r="C60" s="51" t="s">
        <v>204</v>
      </c>
      <c r="D60" s="51" t="s">
        <v>11</v>
      </c>
      <c r="E60" s="51" t="s">
        <v>205</v>
      </c>
      <c r="F60" s="56">
        <v>-15069.6</v>
      </c>
      <c r="G60" s="51" t="s">
        <v>8</v>
      </c>
      <c r="H60" s="53">
        <v>38300215</v>
      </c>
      <c r="I60" s="53" t="s">
        <v>30</v>
      </c>
      <c r="J60" s="53">
        <v>36901050</v>
      </c>
      <c r="K60" s="53" t="s">
        <v>77</v>
      </c>
    </row>
    <row r="61" spans="1:11" s="54" customFormat="1" x14ac:dyDescent="0.25">
      <c r="A61" s="51" t="s">
        <v>191</v>
      </c>
      <c r="B61" s="51" t="s">
        <v>7</v>
      </c>
      <c r="C61" s="51" t="s">
        <v>204</v>
      </c>
      <c r="D61" s="51" t="s">
        <v>130</v>
      </c>
      <c r="E61" s="51" t="s">
        <v>206</v>
      </c>
      <c r="F61" s="56">
        <v>-15163.2</v>
      </c>
      <c r="G61" s="51" t="s">
        <v>8</v>
      </c>
      <c r="H61" s="53">
        <v>38300216</v>
      </c>
      <c r="I61" s="53" t="s">
        <v>30</v>
      </c>
      <c r="J61" s="53">
        <v>36901051</v>
      </c>
      <c r="K61" s="53" t="s">
        <v>77</v>
      </c>
    </row>
    <row r="62" spans="1:11" s="54" customFormat="1" x14ac:dyDescent="0.25">
      <c r="A62" s="51" t="s">
        <v>191</v>
      </c>
      <c r="B62" s="51" t="s">
        <v>7</v>
      </c>
      <c r="C62" s="51" t="s">
        <v>204</v>
      </c>
      <c r="D62" s="51" t="s">
        <v>9</v>
      </c>
      <c r="E62" s="51" t="s">
        <v>207</v>
      </c>
      <c r="F62" s="56">
        <v>-5124.6000000000004</v>
      </c>
      <c r="G62" s="51" t="s">
        <v>8</v>
      </c>
      <c r="H62" s="53">
        <v>38300217</v>
      </c>
      <c r="I62" s="53" t="s">
        <v>30</v>
      </c>
      <c r="J62" s="53">
        <v>36901052</v>
      </c>
      <c r="K62" s="53" t="s">
        <v>77</v>
      </c>
    </row>
    <row r="63" spans="1:11" s="54" customFormat="1" x14ac:dyDescent="0.25">
      <c r="A63" s="51" t="s">
        <v>191</v>
      </c>
      <c r="B63" s="51" t="s">
        <v>7</v>
      </c>
      <c r="C63" s="51" t="s">
        <v>204</v>
      </c>
      <c r="D63" s="51" t="s">
        <v>136</v>
      </c>
      <c r="E63" s="51" t="s">
        <v>208</v>
      </c>
      <c r="F63" s="52">
        <v>-3393</v>
      </c>
      <c r="G63" s="51" t="s">
        <v>8</v>
      </c>
      <c r="H63" s="53">
        <v>38300218</v>
      </c>
      <c r="I63" s="53" t="s">
        <v>30</v>
      </c>
      <c r="J63" s="53">
        <v>36901053</v>
      </c>
      <c r="K63" s="53" t="s">
        <v>77</v>
      </c>
    </row>
    <row r="64" spans="1:11" s="54" customFormat="1" x14ac:dyDescent="0.25">
      <c r="A64" s="51" t="s">
        <v>191</v>
      </c>
      <c r="B64" s="51" t="s">
        <v>7</v>
      </c>
      <c r="C64" s="51" t="s">
        <v>204</v>
      </c>
      <c r="D64" s="51" t="s">
        <v>50</v>
      </c>
      <c r="E64" s="51" t="s">
        <v>209</v>
      </c>
      <c r="F64" s="56">
        <v>-1965.6</v>
      </c>
      <c r="G64" s="51" t="s">
        <v>8</v>
      </c>
      <c r="H64" s="53">
        <v>38300219</v>
      </c>
      <c r="I64" s="53" t="s">
        <v>30</v>
      </c>
      <c r="J64" s="53">
        <v>36901054</v>
      </c>
      <c r="K64" s="53" t="s">
        <v>77</v>
      </c>
    </row>
    <row r="65" spans="1:11" s="54" customFormat="1" x14ac:dyDescent="0.25">
      <c r="A65" s="51" t="s">
        <v>42</v>
      </c>
      <c r="B65" s="51" t="s">
        <v>210</v>
      </c>
      <c r="C65" s="51" t="s">
        <v>211</v>
      </c>
      <c r="D65" s="51" t="s">
        <v>174</v>
      </c>
      <c r="E65" s="51" t="s">
        <v>212</v>
      </c>
      <c r="F65" s="55">
        <v>-14942495.73</v>
      </c>
      <c r="G65" s="51" t="s">
        <v>213</v>
      </c>
      <c r="H65" s="53">
        <v>38300404</v>
      </c>
      <c r="I65" s="53" t="s">
        <v>73</v>
      </c>
      <c r="J65" s="53">
        <v>3690102</v>
      </c>
      <c r="K65" s="53" t="s">
        <v>74</v>
      </c>
    </row>
    <row r="66" spans="1:11" s="54" customFormat="1" x14ac:dyDescent="0.25">
      <c r="A66" s="51" t="s">
        <v>42</v>
      </c>
      <c r="B66" s="51" t="s">
        <v>210</v>
      </c>
      <c r="C66" s="51" t="s">
        <v>211</v>
      </c>
      <c r="D66" s="51" t="s">
        <v>168</v>
      </c>
      <c r="E66" s="51" t="s">
        <v>212</v>
      </c>
      <c r="F66" s="55">
        <v>-158822.56</v>
      </c>
      <c r="G66" s="51" t="s">
        <v>214</v>
      </c>
      <c r="H66" s="53">
        <v>38300405</v>
      </c>
      <c r="I66" s="53" t="s">
        <v>73</v>
      </c>
      <c r="J66" s="53">
        <v>3690103</v>
      </c>
      <c r="K66" s="53" t="s">
        <v>74</v>
      </c>
    </row>
    <row r="67" spans="1:11" s="54" customFormat="1" x14ac:dyDescent="0.25">
      <c r="A67" s="51" t="s">
        <v>134</v>
      </c>
      <c r="B67" s="51" t="s">
        <v>215</v>
      </c>
      <c r="C67" s="51" t="s">
        <v>216</v>
      </c>
      <c r="D67" s="51" t="s">
        <v>217</v>
      </c>
      <c r="E67" s="51" t="s">
        <v>218</v>
      </c>
      <c r="F67" s="55">
        <v>-5226349.17</v>
      </c>
      <c r="G67" s="51" t="s">
        <v>114</v>
      </c>
      <c r="H67" s="53">
        <v>38300408</v>
      </c>
      <c r="I67" s="53" t="s">
        <v>73</v>
      </c>
      <c r="J67" s="53">
        <v>3690106</v>
      </c>
      <c r="K67" s="53" t="s">
        <v>74</v>
      </c>
    </row>
    <row r="68" spans="1:11" s="54" customFormat="1" x14ac:dyDescent="0.25">
      <c r="A68" s="51" t="s">
        <v>143</v>
      </c>
      <c r="B68" s="51" t="s">
        <v>7</v>
      </c>
      <c r="C68" s="51" t="s">
        <v>219</v>
      </c>
      <c r="D68" s="51" t="s">
        <v>11</v>
      </c>
      <c r="E68" s="51" t="s">
        <v>220</v>
      </c>
      <c r="F68" s="56">
        <v>-212236.5</v>
      </c>
      <c r="G68" s="51" t="s">
        <v>144</v>
      </c>
      <c r="H68" s="53">
        <v>38300411</v>
      </c>
      <c r="I68" s="53" t="s">
        <v>73</v>
      </c>
      <c r="J68" s="53">
        <v>3690109</v>
      </c>
      <c r="K68" s="53" t="s">
        <v>74</v>
      </c>
    </row>
    <row r="69" spans="1:11" x14ac:dyDescent="0.25">
      <c r="F69" s="43">
        <f>SUM(F2:F68)</f>
        <v>-21617092.840000004</v>
      </c>
    </row>
  </sheetData>
  <autoFilter ref="A1:K69" xr:uid="{BF57D514-A260-426E-8D22-3B04518E9D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14D1-7657-4C0C-ACAE-B8B29D86CCF7}">
  <sheetPr>
    <pageSetUpPr fitToPage="1"/>
  </sheetPr>
  <dimension ref="A1:K24"/>
  <sheetViews>
    <sheetView rightToLeft="1" zoomScale="90" zoomScaleNormal="90" workbookViewId="0">
      <pane ySplit="1" topLeftCell="A13" activePane="bottomLeft" state="frozen"/>
      <selection pane="bottomLeft" activeCell="A22" sqref="A22:XFD22"/>
    </sheetView>
  </sheetViews>
  <sheetFormatPr defaultRowHeight="15.75" x14ac:dyDescent="0.25"/>
  <cols>
    <col min="1" max="1" width="6.375" style="25" customWidth="1"/>
    <col min="2" max="2" width="20.75" style="25" bestFit="1" customWidth="1"/>
    <col min="3" max="3" width="20" style="31" customWidth="1"/>
    <col min="4" max="4" width="23.625" style="31" customWidth="1"/>
    <col min="5" max="5" width="16.5" style="31" customWidth="1"/>
    <col min="6" max="6" width="11.375" style="25" customWidth="1"/>
    <col min="7" max="7" width="12.625" style="25" bestFit="1" customWidth="1"/>
    <col min="8" max="8" width="11.25" style="25" bestFit="1" customWidth="1"/>
    <col min="9" max="9" width="18.25" style="25" bestFit="1" customWidth="1"/>
    <col min="10" max="16384" width="9" style="25"/>
  </cols>
  <sheetData>
    <row r="1" spans="1:11" s="24" customFormat="1" ht="31.5" x14ac:dyDescent="0.25">
      <c r="A1" s="22" t="s">
        <v>21</v>
      </c>
      <c r="B1" s="22" t="s">
        <v>22</v>
      </c>
      <c r="C1" s="23" t="s">
        <v>23</v>
      </c>
      <c r="D1" s="23" t="s">
        <v>24</v>
      </c>
      <c r="E1" s="23" t="s">
        <v>25</v>
      </c>
      <c r="F1" s="23" t="s">
        <v>26</v>
      </c>
      <c r="G1" s="22" t="s">
        <v>27</v>
      </c>
      <c r="H1" s="22" t="s">
        <v>28</v>
      </c>
      <c r="I1" s="22" t="s">
        <v>29</v>
      </c>
    </row>
    <row r="2" spans="1:11" s="26" customFormat="1" ht="47.25" x14ac:dyDescent="0.25">
      <c r="A2" s="35">
        <v>1.07</v>
      </c>
      <c r="B2" s="44" t="s">
        <v>71</v>
      </c>
      <c r="C2" s="48">
        <v>16000000</v>
      </c>
      <c r="D2" s="44" t="s">
        <v>72</v>
      </c>
      <c r="E2" s="44" t="s">
        <v>33</v>
      </c>
      <c r="F2" s="35">
        <v>38300403</v>
      </c>
      <c r="G2" s="35" t="s">
        <v>73</v>
      </c>
      <c r="H2" s="35">
        <v>3690101</v>
      </c>
      <c r="I2" s="35" t="s">
        <v>74</v>
      </c>
    </row>
    <row r="3" spans="1:11" s="26" customFormat="1" ht="31.5" x14ac:dyDescent="0.25">
      <c r="A3" s="35">
        <v>1.07</v>
      </c>
      <c r="B3" s="47" t="s">
        <v>75</v>
      </c>
      <c r="C3" s="48">
        <v>42062</v>
      </c>
      <c r="D3" s="47" t="s">
        <v>76</v>
      </c>
      <c r="E3" s="44" t="s">
        <v>33</v>
      </c>
      <c r="F3" s="35">
        <v>38300191</v>
      </c>
      <c r="G3" s="35" t="s">
        <v>30</v>
      </c>
      <c r="H3" s="35">
        <v>36901026</v>
      </c>
      <c r="I3" s="35" t="s">
        <v>77</v>
      </c>
    </row>
    <row r="4" spans="1:11" s="26" customFormat="1" x14ac:dyDescent="0.25">
      <c r="A4" s="35">
        <v>5.07</v>
      </c>
      <c r="B4" s="47" t="s">
        <v>78</v>
      </c>
      <c r="C4" s="48">
        <v>351000</v>
      </c>
      <c r="D4" s="47" t="s">
        <v>79</v>
      </c>
      <c r="E4" s="44" t="s">
        <v>33</v>
      </c>
      <c r="F4" s="35">
        <v>38300105</v>
      </c>
      <c r="G4" s="35" t="s">
        <v>38</v>
      </c>
      <c r="H4" s="35">
        <v>3690102</v>
      </c>
      <c r="I4" s="35" t="s">
        <v>39</v>
      </c>
    </row>
    <row r="5" spans="1:11" s="26" customFormat="1" x14ac:dyDescent="0.25">
      <c r="A5" s="35">
        <v>6.07</v>
      </c>
      <c r="B5" s="47" t="s">
        <v>80</v>
      </c>
      <c r="C5" s="48">
        <v>30000</v>
      </c>
      <c r="D5" s="44" t="s">
        <v>81</v>
      </c>
      <c r="E5" s="44" t="s">
        <v>33</v>
      </c>
      <c r="F5" s="35">
        <v>38300105</v>
      </c>
      <c r="G5" s="35" t="s">
        <v>38</v>
      </c>
      <c r="H5" s="35">
        <v>3690102</v>
      </c>
      <c r="I5" s="35" t="s">
        <v>39</v>
      </c>
    </row>
    <row r="6" spans="1:11" s="26" customFormat="1" ht="57.6" customHeight="1" x14ac:dyDescent="0.25">
      <c r="A6" s="35">
        <v>7.07</v>
      </c>
      <c r="B6" s="47" t="s">
        <v>82</v>
      </c>
      <c r="C6" s="48">
        <v>10000</v>
      </c>
      <c r="D6" s="47" t="s">
        <v>34</v>
      </c>
      <c r="E6" s="44" t="s">
        <v>33</v>
      </c>
      <c r="F6" s="35">
        <v>38300191</v>
      </c>
      <c r="G6" s="72" t="s">
        <v>30</v>
      </c>
      <c r="H6" s="35">
        <v>36901024</v>
      </c>
      <c r="I6" s="35" t="s">
        <v>32</v>
      </c>
    </row>
    <row r="7" spans="1:11" s="26" customFormat="1" x14ac:dyDescent="0.25">
      <c r="A7" s="35">
        <v>7.07</v>
      </c>
      <c r="B7" s="47" t="s">
        <v>83</v>
      </c>
      <c r="C7" s="48">
        <v>10000</v>
      </c>
      <c r="D7" s="47" t="s">
        <v>34</v>
      </c>
      <c r="E7" s="44" t="s">
        <v>33</v>
      </c>
      <c r="F7" s="35">
        <v>38300191</v>
      </c>
      <c r="G7" s="72" t="s">
        <v>30</v>
      </c>
      <c r="H7" s="35">
        <v>36901024</v>
      </c>
      <c r="I7" s="35" t="s">
        <v>32</v>
      </c>
    </row>
    <row r="8" spans="1:11" s="26" customFormat="1" x14ac:dyDescent="0.25">
      <c r="A8" s="35">
        <v>11.07</v>
      </c>
      <c r="B8" s="47" t="s">
        <v>84</v>
      </c>
      <c r="C8" s="48">
        <v>6230</v>
      </c>
      <c r="D8" s="47" t="s">
        <v>34</v>
      </c>
      <c r="E8" s="44" t="s">
        <v>33</v>
      </c>
      <c r="F8" s="35">
        <v>38300191</v>
      </c>
      <c r="G8" s="72" t="s">
        <v>30</v>
      </c>
      <c r="H8" s="35">
        <v>36901024</v>
      </c>
      <c r="I8" s="35" t="s">
        <v>32</v>
      </c>
    </row>
    <row r="9" spans="1:11" s="27" customFormat="1" x14ac:dyDescent="0.25">
      <c r="A9" s="37">
        <v>11.07</v>
      </c>
      <c r="B9" s="42" t="s">
        <v>85</v>
      </c>
      <c r="C9" s="39">
        <v>11000</v>
      </c>
      <c r="D9" s="38" t="s">
        <v>86</v>
      </c>
      <c r="E9" s="40" t="s">
        <v>33</v>
      </c>
      <c r="F9" s="37">
        <v>38300191</v>
      </c>
      <c r="G9" s="41" t="s">
        <v>30</v>
      </c>
      <c r="H9" s="37">
        <v>36901024</v>
      </c>
      <c r="I9" s="37" t="s">
        <v>32</v>
      </c>
    </row>
    <row r="10" spans="1:11" s="26" customFormat="1" ht="31.5" x14ac:dyDescent="0.25">
      <c r="A10" s="35">
        <v>11.07</v>
      </c>
      <c r="B10" s="47" t="s">
        <v>87</v>
      </c>
      <c r="C10" s="48">
        <v>99876</v>
      </c>
      <c r="D10" s="47" t="s">
        <v>88</v>
      </c>
      <c r="E10" s="44" t="s">
        <v>33</v>
      </c>
      <c r="F10" s="35">
        <v>38300191</v>
      </c>
      <c r="G10" s="72" t="s">
        <v>30</v>
      </c>
      <c r="H10" s="35">
        <v>3690114</v>
      </c>
      <c r="I10" s="35" t="s">
        <v>89</v>
      </c>
    </row>
    <row r="11" spans="1:11" s="26" customFormat="1" x14ac:dyDescent="0.25">
      <c r="A11" s="35">
        <v>13.07</v>
      </c>
      <c r="B11" s="21" t="s">
        <v>90</v>
      </c>
      <c r="C11" s="45">
        <v>351351</v>
      </c>
      <c r="D11" s="44" t="s">
        <v>91</v>
      </c>
      <c r="E11" s="44" t="s">
        <v>33</v>
      </c>
      <c r="F11" s="35">
        <v>38300191</v>
      </c>
      <c r="G11" s="35" t="s">
        <v>30</v>
      </c>
      <c r="H11" s="35">
        <v>36901021</v>
      </c>
      <c r="I11" s="35" t="s">
        <v>37</v>
      </c>
    </row>
    <row r="12" spans="1:11" s="26" customFormat="1" ht="47.25" x14ac:dyDescent="0.25">
      <c r="A12" s="35">
        <v>15.07</v>
      </c>
      <c r="B12" s="44" t="s">
        <v>92</v>
      </c>
      <c r="C12" s="45">
        <v>82227.599999999991</v>
      </c>
      <c r="D12" s="44" t="s">
        <v>93</v>
      </c>
      <c r="E12" s="44" t="s">
        <v>33</v>
      </c>
      <c r="F12" s="35">
        <v>38300191</v>
      </c>
      <c r="G12" s="35" t="s">
        <v>30</v>
      </c>
      <c r="H12" s="35">
        <v>36901026</v>
      </c>
      <c r="I12" s="35" t="s">
        <v>77</v>
      </c>
      <c r="K12" s="46"/>
    </row>
    <row r="13" spans="1:11" s="26" customFormat="1" ht="78.75" x14ac:dyDescent="0.25">
      <c r="A13" s="35">
        <v>15.07</v>
      </c>
      <c r="B13" s="44" t="s">
        <v>94</v>
      </c>
      <c r="C13" s="45">
        <v>42400.799999999996</v>
      </c>
      <c r="D13" s="44" t="s">
        <v>95</v>
      </c>
      <c r="E13" s="44" t="s">
        <v>33</v>
      </c>
      <c r="F13" s="35">
        <v>38300191</v>
      </c>
      <c r="G13" s="35" t="s">
        <v>30</v>
      </c>
      <c r="H13" s="35">
        <v>36901026</v>
      </c>
      <c r="I13" s="35" t="s">
        <v>77</v>
      </c>
    </row>
    <row r="14" spans="1:11" s="26" customFormat="1" x14ac:dyDescent="0.25">
      <c r="A14" s="49">
        <v>44031</v>
      </c>
      <c r="B14" s="44" t="s">
        <v>96</v>
      </c>
      <c r="C14" s="45">
        <v>32175</v>
      </c>
      <c r="D14" s="47" t="s">
        <v>97</v>
      </c>
      <c r="E14" s="44" t="s">
        <v>33</v>
      </c>
      <c r="F14" s="35">
        <v>38300191</v>
      </c>
      <c r="G14" s="35" t="s">
        <v>30</v>
      </c>
      <c r="H14" s="35">
        <v>36901026</v>
      </c>
      <c r="I14" s="35" t="s">
        <v>77</v>
      </c>
    </row>
    <row r="15" spans="1:11" s="26" customFormat="1" x14ac:dyDescent="0.25">
      <c r="A15" s="49">
        <v>20.07</v>
      </c>
      <c r="B15" s="44" t="s">
        <v>98</v>
      </c>
      <c r="C15" s="50">
        <v>31005</v>
      </c>
      <c r="D15" s="47" t="s">
        <v>99</v>
      </c>
      <c r="E15" s="44" t="s">
        <v>33</v>
      </c>
      <c r="F15" s="35">
        <v>38300191</v>
      </c>
      <c r="G15" s="35" t="s">
        <v>30</v>
      </c>
      <c r="H15" s="35">
        <v>36901026</v>
      </c>
      <c r="I15" s="35" t="s">
        <v>77</v>
      </c>
    </row>
    <row r="16" spans="1:11" s="26" customFormat="1" ht="31.5" x14ac:dyDescent="0.25">
      <c r="A16" s="35">
        <v>20.07</v>
      </c>
      <c r="B16" s="44" t="s">
        <v>100</v>
      </c>
      <c r="C16" s="45">
        <v>17643.599999999999</v>
      </c>
      <c r="D16" s="74" t="s">
        <v>101</v>
      </c>
      <c r="E16" s="44" t="s">
        <v>33</v>
      </c>
      <c r="F16" s="35">
        <v>38300191</v>
      </c>
      <c r="G16" s="35" t="s">
        <v>30</v>
      </c>
      <c r="H16" s="35">
        <v>36901024</v>
      </c>
      <c r="I16" s="35" t="s">
        <v>32</v>
      </c>
    </row>
    <row r="17" spans="1:9" s="26" customFormat="1" x14ac:dyDescent="0.25">
      <c r="A17" s="35">
        <v>20.07</v>
      </c>
      <c r="B17" s="44" t="s">
        <v>102</v>
      </c>
      <c r="C17" s="45">
        <v>6480</v>
      </c>
      <c r="D17" s="44" t="s">
        <v>103</v>
      </c>
      <c r="E17" s="44" t="s">
        <v>33</v>
      </c>
      <c r="F17" s="35">
        <v>38300191</v>
      </c>
      <c r="G17" s="35" t="s">
        <v>30</v>
      </c>
      <c r="H17" s="35">
        <v>36901024</v>
      </c>
      <c r="I17" s="35" t="s">
        <v>32</v>
      </c>
    </row>
    <row r="18" spans="1:9" s="26" customFormat="1" ht="31.5" x14ac:dyDescent="0.25">
      <c r="A18" s="35">
        <v>20.07</v>
      </c>
      <c r="B18" s="44" t="s">
        <v>104</v>
      </c>
      <c r="C18" s="45">
        <v>5632</v>
      </c>
      <c r="D18" s="44" t="s">
        <v>105</v>
      </c>
      <c r="E18" s="44" t="s">
        <v>33</v>
      </c>
      <c r="F18" s="35">
        <v>38300191</v>
      </c>
      <c r="G18" s="35" t="s">
        <v>30</v>
      </c>
      <c r="H18" s="35">
        <v>36901024</v>
      </c>
      <c r="I18" s="35" t="s">
        <v>32</v>
      </c>
    </row>
    <row r="19" spans="1:9" s="26" customFormat="1" ht="31.5" x14ac:dyDescent="0.25">
      <c r="A19" s="35">
        <v>21.07</v>
      </c>
      <c r="B19" s="44" t="s">
        <v>106</v>
      </c>
      <c r="C19" s="45">
        <v>6451.8362999999999</v>
      </c>
      <c r="D19" s="44" t="s">
        <v>107</v>
      </c>
      <c r="E19" s="44" t="s">
        <v>33</v>
      </c>
      <c r="F19" s="35">
        <v>38300191</v>
      </c>
      <c r="G19" s="35" t="s">
        <v>30</v>
      </c>
      <c r="H19" s="35">
        <v>36901021</v>
      </c>
      <c r="I19" s="35" t="s">
        <v>37</v>
      </c>
    </row>
    <row r="20" spans="1:9" s="26" customFormat="1" ht="31.5" x14ac:dyDescent="0.25">
      <c r="A20" s="35">
        <v>22.07</v>
      </c>
      <c r="B20" s="44" t="s">
        <v>108</v>
      </c>
      <c r="C20" s="45">
        <v>1343.1599999999999</v>
      </c>
      <c r="D20" s="44" t="s">
        <v>109</v>
      </c>
      <c r="E20" s="44" t="s">
        <v>33</v>
      </c>
      <c r="F20" s="35">
        <v>38300191</v>
      </c>
      <c r="G20" s="35" t="s">
        <v>30</v>
      </c>
      <c r="H20" s="35">
        <v>36901021</v>
      </c>
      <c r="I20" s="35" t="s">
        <v>37</v>
      </c>
    </row>
    <row r="21" spans="1:9" s="26" customFormat="1" x14ac:dyDescent="0.25">
      <c r="A21" s="35">
        <v>22.07</v>
      </c>
      <c r="B21" s="44" t="s">
        <v>110</v>
      </c>
      <c r="C21" s="45">
        <v>2751.8399999999997</v>
      </c>
      <c r="D21" s="44" t="s">
        <v>111</v>
      </c>
      <c r="E21" s="44" t="s">
        <v>33</v>
      </c>
      <c r="F21" s="35">
        <v>38300191</v>
      </c>
      <c r="G21" s="35" t="s">
        <v>30</v>
      </c>
      <c r="H21" s="35">
        <v>36901021</v>
      </c>
      <c r="I21" s="35" t="s">
        <v>37</v>
      </c>
    </row>
    <row r="22" spans="1:9" s="26" customFormat="1" x14ac:dyDescent="0.25">
      <c r="A22" s="35">
        <v>26.07</v>
      </c>
      <c r="B22" s="44" t="s">
        <v>112</v>
      </c>
      <c r="C22" s="45">
        <f>1620*3.4</f>
        <v>5508</v>
      </c>
      <c r="D22" s="44" t="s">
        <v>113</v>
      </c>
      <c r="E22" s="44" t="s">
        <v>33</v>
      </c>
      <c r="F22" s="35">
        <v>38300191</v>
      </c>
      <c r="G22" s="35" t="s">
        <v>30</v>
      </c>
      <c r="H22" s="35">
        <v>3690112</v>
      </c>
      <c r="I22" s="35" t="s">
        <v>31</v>
      </c>
    </row>
    <row r="23" spans="1:9" s="27" customFormat="1" x14ac:dyDescent="0.25">
      <c r="C23" s="28">
        <f>SUM(C2:C22)</f>
        <v>17145137.836300004</v>
      </c>
      <c r="D23" s="29"/>
      <c r="E23" s="29"/>
    </row>
    <row r="24" spans="1:9" x14ac:dyDescent="0.25">
      <c r="C24" s="30"/>
    </row>
  </sheetData>
  <autoFilter ref="A1:I23" xr:uid="{20FD6FE6-7BB3-4C2E-AC1E-BCF7E84A5C46}"/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8AE7-41BE-4EB8-BF66-AC160FF842E9}">
  <dimension ref="A1:F30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M15" sqref="M1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14</v>
      </c>
      <c r="D2" s="5" t="s">
        <v>69</v>
      </c>
      <c r="F2"/>
    </row>
    <row r="3" spans="1:6" s="3" customFormat="1" ht="15.75" x14ac:dyDescent="0.25">
      <c r="C3" s="6" t="s">
        <v>15</v>
      </c>
      <c r="D3" s="7"/>
      <c r="F3"/>
    </row>
    <row r="4" spans="1:6" s="3" customFormat="1" ht="15.75" x14ac:dyDescent="0.25">
      <c r="C4" s="8" t="s">
        <v>16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70</v>
      </c>
      <c r="D6" s="13"/>
      <c r="F6"/>
    </row>
    <row r="7" spans="1:6" ht="28.5" x14ac:dyDescent="0.2">
      <c r="A7" s="14" t="s">
        <v>17</v>
      </c>
      <c r="B7" s="14" t="s">
        <v>18</v>
      </c>
      <c r="C7" s="14" t="s">
        <v>19</v>
      </c>
      <c r="D7" s="15" t="s">
        <v>20</v>
      </c>
    </row>
    <row r="8" spans="1:6" s="19" customFormat="1" ht="15" x14ac:dyDescent="0.25">
      <c r="A8" s="16">
        <v>1</v>
      </c>
      <c r="B8" s="17"/>
      <c r="C8" s="17" t="s">
        <v>34</v>
      </c>
      <c r="D8" s="18">
        <v>2000</v>
      </c>
    </row>
    <row r="9" spans="1:6" s="19" customFormat="1" ht="15" x14ac:dyDescent="0.25">
      <c r="A9" s="16">
        <v>2</v>
      </c>
      <c r="B9" s="17"/>
      <c r="C9" s="17" t="s">
        <v>226</v>
      </c>
      <c r="D9" s="18">
        <f>1350+2791</f>
        <v>4141</v>
      </c>
    </row>
    <row r="10" spans="1:6" s="19" customFormat="1" ht="15" x14ac:dyDescent="0.25">
      <c r="A10" s="16">
        <v>3</v>
      </c>
      <c r="B10" s="17"/>
      <c r="C10" s="75" t="s">
        <v>223</v>
      </c>
      <c r="D10" s="18">
        <v>5529</v>
      </c>
    </row>
    <row r="11" spans="1:6" s="19" customFormat="1" ht="15" x14ac:dyDescent="0.25">
      <c r="A11" s="16">
        <v>4</v>
      </c>
      <c r="B11" s="17"/>
      <c r="C11" s="17" t="s">
        <v>227</v>
      </c>
      <c r="D11" s="18">
        <v>6450</v>
      </c>
    </row>
    <row r="12" spans="1:6" s="19" customFormat="1" ht="15" x14ac:dyDescent="0.25">
      <c r="A12" s="16">
        <v>5</v>
      </c>
      <c r="B12" s="17"/>
      <c r="C12" s="17" t="s">
        <v>229</v>
      </c>
      <c r="D12" s="18">
        <v>6480</v>
      </c>
    </row>
    <row r="13" spans="1:6" s="19" customFormat="1" ht="15" x14ac:dyDescent="0.25">
      <c r="A13" s="16">
        <v>6</v>
      </c>
      <c r="B13" s="17"/>
      <c r="C13" s="17" t="s">
        <v>230</v>
      </c>
      <c r="D13" s="18">
        <v>6589</v>
      </c>
    </row>
    <row r="14" spans="1:6" s="19" customFormat="1" ht="15" x14ac:dyDescent="0.25">
      <c r="A14" s="16">
        <v>7</v>
      </c>
      <c r="B14" s="17"/>
      <c r="C14" s="17" t="s">
        <v>231</v>
      </c>
      <c r="D14" s="18">
        <v>17650</v>
      </c>
    </row>
    <row r="15" spans="1:6" s="19" customFormat="1" ht="15" x14ac:dyDescent="0.25">
      <c r="A15" s="16">
        <v>8</v>
      </c>
      <c r="B15" s="17"/>
      <c r="C15" s="17" t="s">
        <v>222</v>
      </c>
      <c r="D15" s="18">
        <v>30000</v>
      </c>
    </row>
    <row r="16" spans="1:6" s="19" customFormat="1" ht="15" x14ac:dyDescent="0.25">
      <c r="A16" s="16">
        <v>9</v>
      </c>
      <c r="B16" s="17"/>
      <c r="C16" s="17" t="s">
        <v>233</v>
      </c>
      <c r="D16" s="18">
        <v>42000</v>
      </c>
    </row>
    <row r="17" spans="1:4" ht="15" x14ac:dyDescent="0.25">
      <c r="A17" s="16">
        <v>10</v>
      </c>
      <c r="B17" s="17"/>
      <c r="C17" s="17" t="s">
        <v>224</v>
      </c>
      <c r="D17" s="18">
        <v>99876</v>
      </c>
    </row>
    <row r="18" spans="1:4" ht="15" x14ac:dyDescent="0.25">
      <c r="A18" s="16">
        <v>11</v>
      </c>
      <c r="B18" s="17"/>
      <c r="C18" s="17" t="s">
        <v>232</v>
      </c>
      <c r="D18" s="18">
        <f>86187+40716+31005</f>
        <v>157908</v>
      </c>
    </row>
    <row r="19" spans="1:4" ht="15" x14ac:dyDescent="0.25">
      <c r="A19" s="16">
        <v>12</v>
      </c>
      <c r="B19" s="17"/>
      <c r="C19" s="17" t="s">
        <v>221</v>
      </c>
      <c r="D19" s="18">
        <v>351000</v>
      </c>
    </row>
    <row r="20" spans="1:4" ht="15" x14ac:dyDescent="0.25">
      <c r="A20" s="16">
        <v>13</v>
      </c>
      <c r="B20" s="17"/>
      <c r="C20" s="17" t="s">
        <v>225</v>
      </c>
      <c r="D20" s="18">
        <v>351351</v>
      </c>
    </row>
    <row r="21" spans="1:4" ht="15" x14ac:dyDescent="0.25">
      <c r="A21" s="16">
        <v>14</v>
      </c>
      <c r="B21" s="17"/>
      <c r="C21" s="17" t="s">
        <v>228</v>
      </c>
      <c r="D21" s="18">
        <v>16000000</v>
      </c>
    </row>
    <row r="22" spans="1:4" ht="15" x14ac:dyDescent="0.25">
      <c r="A22" s="20"/>
      <c r="B22" s="17"/>
      <c r="C22" s="17"/>
      <c r="D22" s="18">
        <f>SUBTOTAL(109,D8:D21)</f>
        <v>17080974</v>
      </c>
    </row>
    <row r="23" spans="1:4" ht="15" x14ac:dyDescent="0.25">
      <c r="A23" s="20"/>
      <c r="B23" s="17"/>
      <c r="C23" s="17"/>
      <c r="D23" s="18"/>
    </row>
    <row r="24" spans="1:4" ht="15" x14ac:dyDescent="0.25">
      <c r="A24" s="20"/>
      <c r="B24" s="17"/>
      <c r="C24" s="17"/>
      <c r="D24" s="18"/>
    </row>
    <row r="25" spans="1:4" ht="15" x14ac:dyDescent="0.25">
      <c r="A25" s="20"/>
      <c r="B25" s="17"/>
      <c r="C25" s="17"/>
      <c r="D25" s="18"/>
    </row>
    <row r="26" spans="1:4" ht="15" x14ac:dyDescent="0.25">
      <c r="A26" s="20"/>
      <c r="B26" s="17"/>
      <c r="C26" s="17"/>
      <c r="D26" s="18"/>
    </row>
    <row r="27" spans="1:4" ht="15" x14ac:dyDescent="0.25">
      <c r="A27" s="20"/>
      <c r="B27" s="17"/>
      <c r="C27" s="17"/>
      <c r="D27" s="18"/>
    </row>
    <row r="28" spans="1:4" ht="15" x14ac:dyDescent="0.25">
      <c r="A28" s="20"/>
      <c r="B28" s="17"/>
      <c r="C28" s="17"/>
      <c r="D28" s="18"/>
    </row>
    <row r="29" spans="1:4" ht="15" x14ac:dyDescent="0.25">
      <c r="A29" s="20"/>
      <c r="B29" s="17"/>
      <c r="C29" s="17"/>
      <c r="D29" s="18"/>
    </row>
    <row r="30" spans="1:4" ht="15" x14ac:dyDescent="0.25">
      <c r="A30" s="20"/>
      <c r="B30" s="17"/>
      <c r="C30" s="17"/>
      <c r="D30" s="18"/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יוני</vt:lpstr>
      <vt:lpstr>דוח תנועות</vt:lpstr>
      <vt:lpstr>קובץ החרגות</vt:lpstr>
      <vt:lpstr>יולי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2020-08-20T05:05:36Z</dcterms:modified>
  <cp:category/>
</cp:coreProperties>
</file>